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ortföljbolag mkr" sheetId="1" r:id="rId1"/>
    <sheet name="Blad 2" sheetId="2" r:id="rId2"/>
    <sheet name="blad 3" sheetId="3" r:id="rId3"/>
    <sheet name="blad 4" sheetId="4" r:id="rId4"/>
    <sheet name="Blad 5" sheetId="5" r:id="rId5"/>
    <sheet name="Blad 6" sheetId="6" r:id="rId6"/>
  </sheets>
  <definedNames/>
  <calcPr fullCalcOnLoad="1"/>
</workbook>
</file>

<file path=xl/sharedStrings.xml><?xml version="1.0" encoding="utf-8"?>
<sst xmlns="http://schemas.openxmlformats.org/spreadsheetml/2006/main" count="86" uniqueCount="68">
  <si>
    <t>CashGuard B</t>
  </si>
  <si>
    <t>ISEC B</t>
  </si>
  <si>
    <t>Glycorex B</t>
  </si>
  <si>
    <t>IDL B</t>
  </si>
  <si>
    <t>MultiSimplex B</t>
  </si>
  <si>
    <t>SBT B</t>
  </si>
  <si>
    <t>Sonesta B</t>
  </si>
  <si>
    <t>Strand B</t>
  </si>
  <si>
    <t>TagMaster B</t>
  </si>
  <si>
    <t>TransLink B</t>
  </si>
  <si>
    <t>Vitec B</t>
  </si>
  <si>
    <t>Summa</t>
  </si>
  <si>
    <t>Arcam</t>
  </si>
  <si>
    <t>Focal Point</t>
  </si>
  <si>
    <t>Cartesia</t>
  </si>
  <si>
    <t>Bokfört</t>
  </si>
  <si>
    <t>Noteheads</t>
  </si>
  <si>
    <t>Optilink</t>
  </si>
  <si>
    <t>Biosurface</t>
  </si>
  <si>
    <t>emi</t>
  </si>
  <si>
    <t>Mediway</t>
  </si>
  <si>
    <t>M-Phone</t>
  </si>
  <si>
    <t>SACS</t>
  </si>
  <si>
    <t>aPROch</t>
  </si>
  <si>
    <t>BeQuoted</t>
  </si>
  <si>
    <t>Intercare</t>
  </si>
  <si>
    <t>Surgical Science</t>
  </si>
  <si>
    <t>Skillstore</t>
  </si>
  <si>
    <t>Radco Data</t>
  </si>
  <si>
    <t>BioNet(Bioma)</t>
  </si>
  <si>
    <t>B4 Driving</t>
  </si>
  <si>
    <t>Noterade</t>
  </si>
  <si>
    <t>portföljbolag</t>
  </si>
  <si>
    <t>Substans</t>
  </si>
  <si>
    <t>Kurs, kr</t>
  </si>
  <si>
    <t>per aktie, kr</t>
  </si>
  <si>
    <t>Substansvärde</t>
  </si>
  <si>
    <t>Summa innehav</t>
  </si>
  <si>
    <t>Andel av</t>
  </si>
  <si>
    <t>Parisab B</t>
  </si>
  <si>
    <t>KonfTel Group B</t>
  </si>
  <si>
    <t>värde, Mkr</t>
  </si>
  <si>
    <t>Ägar</t>
  </si>
  <si>
    <t xml:space="preserve"> aktier</t>
  </si>
  <si>
    <t xml:space="preserve">Antal </t>
  </si>
  <si>
    <t>Onoterade</t>
  </si>
  <si>
    <t>substans %</t>
  </si>
  <si>
    <t>andel %</t>
  </si>
  <si>
    <t>IM InnovationsMäklarna AB, koncernen</t>
  </si>
  <si>
    <t>Långfristiga skulder</t>
  </si>
  <si>
    <t>klass 23</t>
  </si>
  <si>
    <t>Kortf skulder</t>
  </si>
  <si>
    <t>klass 24-29</t>
  </si>
  <si>
    <t>Mat. Anl tillg</t>
  </si>
  <si>
    <t>klass 12</t>
  </si>
  <si>
    <t>Omstillg excl korta plac</t>
  </si>
  <si>
    <t>klass 16, 17</t>
  </si>
  <si>
    <t>Kassa bank</t>
  </si>
  <si>
    <t>klass 19</t>
  </si>
  <si>
    <t>Övriga innehav*</t>
  </si>
  <si>
    <t>* Danska IMÄ</t>
  </si>
  <si>
    <t>Likvida medel, netto *</t>
  </si>
  <si>
    <t>Latent skatt **</t>
  </si>
  <si>
    <t>*  Likvida medel per 30 juni 2001 har justerats med nettot av övriga tillgångar och skulder.</t>
  </si>
  <si>
    <t>** Schablonberäknad som 28 % på skillnaden mellan substansvärde och bokfört värde. Hänsyn</t>
  </si>
  <si>
    <t xml:space="preserve">    har ej tagits till under året upparbetad förlust om 11,9 Mkr</t>
  </si>
  <si>
    <t>Övriga noterade värdepapper</t>
  </si>
  <si>
    <t>Övriga onoterade värdepapper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</si>
</sst>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\ _k_r_-;\-* #,##0\ _k_r_-;_-* &quot;-&quot;??\ _k_r_-;_-@_-"/>
    <numFmt numFmtId="167" formatCode="#,##0.0"/>
    <numFmt numFmtId="168" formatCode="0.0%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4" fontId="4" fillId="0" borderId="5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7" fontId="4" fillId="0" borderId="2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6" xfId="0" applyNumberFormat="1" applyFont="1" applyFill="1" applyBorder="1" applyAlignment="1">
      <alignment/>
    </xf>
    <xf numFmtId="167" fontId="4" fillId="0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Fill="1" applyBorder="1" applyAlignment="1">
      <alignment/>
    </xf>
    <xf numFmtId="167" fontId="4" fillId="0" borderId="5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4" fontId="4" fillId="0" borderId="7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zoomScale="75" zoomScaleNormal="75" workbookViewId="0" topLeftCell="A1">
      <selection activeCell="L5" sqref="L5"/>
    </sheetView>
  </sheetViews>
  <sheetFormatPr defaultColWidth="9.140625" defaultRowHeight="12.75"/>
  <cols>
    <col min="1" max="1" width="18.00390625" style="0" customWidth="1"/>
    <col min="2" max="2" width="11.7109375" style="0" customWidth="1"/>
    <col min="3" max="3" width="9.28125" style="0" customWidth="1"/>
    <col min="4" max="4" width="11.28125" style="0" customWidth="1"/>
    <col min="5" max="5" width="10.57421875" style="0" customWidth="1"/>
    <col min="6" max="6" width="15.140625" style="0" customWidth="1"/>
    <col min="7" max="7" width="15.421875" style="0" hidden="1" customWidth="1"/>
    <col min="8" max="8" width="11.57421875" style="0" customWidth="1"/>
    <col min="9" max="9" width="9.00390625" style="13" customWidth="1"/>
    <col min="10" max="10" width="12.28125" style="0" customWidth="1"/>
    <col min="11" max="11" width="10.421875" style="0" customWidth="1"/>
    <col min="12" max="12" width="12.7109375" style="0" customWidth="1"/>
    <col min="13" max="13" width="11.7109375" style="4" customWidth="1"/>
    <col min="14" max="14" width="9.140625" style="10" customWidth="1"/>
  </cols>
  <sheetData>
    <row r="1" spans="1:14" s="3" customFormat="1" ht="15">
      <c r="A1" s="38" t="s">
        <v>48</v>
      </c>
      <c r="B1" s="2"/>
      <c r="C1" s="2"/>
      <c r="D1" s="41"/>
      <c r="E1" s="41"/>
      <c r="F1" s="41"/>
      <c r="G1" s="41"/>
      <c r="H1" s="41">
        <v>20010630</v>
      </c>
      <c r="I1" s="41"/>
      <c r="N1" s="10"/>
    </row>
    <row r="2" spans="1:14" s="2" customFormat="1" ht="15">
      <c r="A2" s="10" t="s">
        <v>31</v>
      </c>
      <c r="B2" s="42" t="s">
        <v>44</v>
      </c>
      <c r="C2" s="31"/>
      <c r="D2" s="31" t="s">
        <v>33</v>
      </c>
      <c r="E2" s="31" t="s">
        <v>15</v>
      </c>
      <c r="F2" s="31" t="s">
        <v>36</v>
      </c>
      <c r="G2" s="31"/>
      <c r="H2" s="31" t="s">
        <v>38</v>
      </c>
      <c r="I2" s="31" t="s">
        <v>42</v>
      </c>
      <c r="J2" s="43"/>
      <c r="K2" s="43"/>
      <c r="L2" s="38"/>
      <c r="M2" s="38"/>
      <c r="N2" s="38"/>
    </row>
    <row r="3" spans="1:14" s="2" customFormat="1" ht="15">
      <c r="A3" s="10" t="s">
        <v>32</v>
      </c>
      <c r="B3" s="42" t="s">
        <v>43</v>
      </c>
      <c r="C3" s="32" t="s">
        <v>34</v>
      </c>
      <c r="D3" s="31" t="s">
        <v>41</v>
      </c>
      <c r="E3" s="31" t="s">
        <v>41</v>
      </c>
      <c r="F3" s="31" t="s">
        <v>35</v>
      </c>
      <c r="G3" s="31"/>
      <c r="H3" s="31" t="s">
        <v>46</v>
      </c>
      <c r="I3" s="32" t="s">
        <v>47</v>
      </c>
      <c r="J3" s="43"/>
      <c r="K3" s="43"/>
      <c r="L3" s="38"/>
      <c r="M3" s="38"/>
      <c r="N3" s="38"/>
    </row>
    <row r="4" spans="1:15" ht="14.25">
      <c r="A4" s="6" t="s">
        <v>23</v>
      </c>
      <c r="B4" s="11">
        <v>3509500</v>
      </c>
      <c r="C4" s="40">
        <v>3.2</v>
      </c>
      <c r="D4" s="33">
        <v>10</v>
      </c>
      <c r="E4" s="33">
        <v>1.9</v>
      </c>
      <c r="F4" s="12">
        <f aca="true" t="shared" si="0" ref="F4:F20">D4/16.239002</f>
        <v>0.6158013897652085</v>
      </c>
      <c r="G4" s="11"/>
      <c r="H4" s="33">
        <f>F4/F48*100</f>
        <v>15.910714426819592</v>
      </c>
      <c r="I4" s="33">
        <v>15</v>
      </c>
      <c r="J4" s="28"/>
      <c r="K4" s="28"/>
      <c r="L4" s="28"/>
      <c r="M4" s="28"/>
      <c r="N4" s="29"/>
      <c r="O4" s="3"/>
    </row>
    <row r="5" spans="1:16" ht="14.25">
      <c r="A5" s="7" t="s">
        <v>6</v>
      </c>
      <c r="B5" s="11">
        <v>2945800</v>
      </c>
      <c r="C5" s="27">
        <v>1.3</v>
      </c>
      <c r="D5" s="33">
        <v>3.8</v>
      </c>
      <c r="E5" s="33">
        <v>1.3</v>
      </c>
      <c r="F5" s="12">
        <f t="shared" si="0"/>
        <v>0.2340045281107792</v>
      </c>
      <c r="G5" s="11"/>
      <c r="H5" s="33">
        <f>F5/F48*100</f>
        <v>6.0460714821914445</v>
      </c>
      <c r="I5" s="33">
        <v>10.2</v>
      </c>
      <c r="J5" s="28"/>
      <c r="K5" s="28"/>
      <c r="L5" s="28"/>
      <c r="M5" s="28"/>
      <c r="N5" s="29"/>
      <c r="O5" s="3"/>
      <c r="P5" s="3"/>
    </row>
    <row r="6" spans="1:16" ht="14.25">
      <c r="A6" s="7" t="s">
        <v>7</v>
      </c>
      <c r="B6" s="11">
        <v>237036</v>
      </c>
      <c r="C6" s="27">
        <v>8.5</v>
      </c>
      <c r="D6" s="33">
        <v>2</v>
      </c>
      <c r="E6" s="33">
        <v>0.5</v>
      </c>
      <c r="F6" s="12">
        <f t="shared" si="0"/>
        <v>0.1231602779530417</v>
      </c>
      <c r="G6" s="11"/>
      <c r="H6" s="33">
        <f>F6/F48*100</f>
        <v>3.1821428853639184</v>
      </c>
      <c r="I6" s="33">
        <v>4.3</v>
      </c>
      <c r="J6" s="28"/>
      <c r="K6" s="28"/>
      <c r="L6" s="28"/>
      <c r="M6" s="28"/>
      <c r="N6" s="29"/>
      <c r="O6" s="3"/>
      <c r="P6" s="3"/>
    </row>
    <row r="7" spans="1:16" ht="14.25">
      <c r="A7" s="7" t="s">
        <v>0</v>
      </c>
      <c r="B7" s="11">
        <v>141000</v>
      </c>
      <c r="C7" s="27">
        <v>13.2</v>
      </c>
      <c r="D7" s="33">
        <v>1.9</v>
      </c>
      <c r="E7" s="33">
        <v>0.3</v>
      </c>
      <c r="F7" s="12">
        <f t="shared" si="0"/>
        <v>0.1170022640553896</v>
      </c>
      <c r="G7" s="11"/>
      <c r="H7" s="33">
        <f>F7/F48*100</f>
        <v>3.0230357410957223</v>
      </c>
      <c r="I7" s="33">
        <v>0.4</v>
      </c>
      <c r="J7" s="28"/>
      <c r="K7" s="28"/>
      <c r="L7" s="28"/>
      <c r="M7" s="28"/>
      <c r="N7" s="29"/>
      <c r="O7" s="3"/>
      <c r="P7" s="3"/>
    </row>
    <row r="8" spans="1:16" ht="14.25">
      <c r="A8" s="7" t="s">
        <v>14</v>
      </c>
      <c r="B8" s="11">
        <v>777476</v>
      </c>
      <c r="C8" s="27">
        <v>1.1</v>
      </c>
      <c r="D8" s="33">
        <v>0.8</v>
      </c>
      <c r="E8" s="33">
        <v>0.1</v>
      </c>
      <c r="F8" s="12">
        <f t="shared" si="0"/>
        <v>0.04926411118121668</v>
      </c>
      <c r="G8" s="11"/>
      <c r="H8" s="33">
        <f>F8/F48*100</f>
        <v>1.2728571541455673</v>
      </c>
      <c r="I8" s="33">
        <v>1.8</v>
      </c>
      <c r="J8" s="28"/>
      <c r="K8" s="28"/>
      <c r="L8" s="28"/>
      <c r="M8" s="28"/>
      <c r="N8" s="29"/>
      <c r="O8" s="3"/>
      <c r="P8" s="3"/>
    </row>
    <row r="9" spans="1:16" ht="14.25">
      <c r="A9" s="7" t="s">
        <v>13</v>
      </c>
      <c r="B9" s="11">
        <v>363560</v>
      </c>
      <c r="C9" s="27">
        <v>4</v>
      </c>
      <c r="D9" s="33">
        <v>1.4</v>
      </c>
      <c r="E9" s="33">
        <v>0.1</v>
      </c>
      <c r="F9" s="12">
        <f t="shared" si="0"/>
        <v>0.08621219456712918</v>
      </c>
      <c r="G9" s="11"/>
      <c r="H9" s="33">
        <f>F9/F48*100</f>
        <v>2.2275000197547428</v>
      </c>
      <c r="I9" s="33">
        <v>6.6</v>
      </c>
      <c r="J9" s="28"/>
      <c r="K9" s="28"/>
      <c r="L9" s="28"/>
      <c r="M9" s="28"/>
      <c r="N9" s="29"/>
      <c r="O9" s="3"/>
      <c r="P9" s="3"/>
    </row>
    <row r="10" spans="1:16" ht="14.25">
      <c r="A10" s="7" t="s">
        <v>12</v>
      </c>
      <c r="B10" s="11">
        <v>2939000</v>
      </c>
      <c r="C10" s="27">
        <v>0.7</v>
      </c>
      <c r="D10" s="33">
        <v>2</v>
      </c>
      <c r="E10" s="33">
        <v>1.2</v>
      </c>
      <c r="F10" s="12">
        <f t="shared" si="0"/>
        <v>0.1231602779530417</v>
      </c>
      <c r="G10" s="11"/>
      <c r="H10" s="33">
        <f>F10/F48*100</f>
        <v>3.1821428853639184</v>
      </c>
      <c r="I10" s="33">
        <v>2.3</v>
      </c>
      <c r="J10" s="28"/>
      <c r="K10" s="28"/>
      <c r="L10" s="28"/>
      <c r="M10" s="28"/>
      <c r="N10" s="29"/>
      <c r="O10" s="3"/>
      <c r="P10" s="3"/>
    </row>
    <row r="11" spans="1:16" ht="14.25">
      <c r="A11" s="7" t="s">
        <v>4</v>
      </c>
      <c r="B11" s="11">
        <v>1735600</v>
      </c>
      <c r="C11" s="27">
        <v>0.05</v>
      </c>
      <c r="D11" s="33">
        <v>0.1</v>
      </c>
      <c r="E11" s="33">
        <v>0</v>
      </c>
      <c r="F11" s="12">
        <f t="shared" si="0"/>
        <v>0.006158013897652085</v>
      </c>
      <c r="G11" s="11"/>
      <c r="H11" s="33">
        <f>F11/F48*100</f>
        <v>0.15910714426819592</v>
      </c>
      <c r="I11" s="33">
        <v>8</v>
      </c>
      <c r="J11" s="28"/>
      <c r="K11" s="28"/>
      <c r="L11" s="28"/>
      <c r="M11" s="28"/>
      <c r="N11" s="29"/>
      <c r="O11" s="3"/>
      <c r="P11" s="3"/>
    </row>
    <row r="12" spans="1:16" ht="14.25">
      <c r="A12" s="7" t="s">
        <v>40</v>
      </c>
      <c r="B12" s="11">
        <v>39630</v>
      </c>
      <c r="C12" s="27">
        <v>12.5</v>
      </c>
      <c r="D12" s="33">
        <v>0.5</v>
      </c>
      <c r="E12" s="33">
        <v>0.4</v>
      </c>
      <c r="F12" s="12">
        <f t="shared" si="0"/>
        <v>0.030790069488260425</v>
      </c>
      <c r="G12" s="11"/>
      <c r="H12" s="33">
        <f>F12/F48*100</f>
        <v>0.7955357213409796</v>
      </c>
      <c r="I12" s="33">
        <v>0.2</v>
      </c>
      <c r="J12" s="28"/>
      <c r="K12" s="28"/>
      <c r="L12" s="28"/>
      <c r="M12" s="28"/>
      <c r="N12" s="29"/>
      <c r="O12" s="3"/>
      <c r="P12" s="3"/>
    </row>
    <row r="13" spans="1:16" ht="14.25">
      <c r="A13" s="7" t="s">
        <v>5</v>
      </c>
      <c r="B13" s="11">
        <v>893500</v>
      </c>
      <c r="C13" s="27">
        <v>0.41</v>
      </c>
      <c r="D13" s="33">
        <v>0.44</v>
      </c>
      <c r="E13" s="33">
        <v>0.4</v>
      </c>
      <c r="F13" s="12">
        <f t="shared" si="0"/>
        <v>0.027095261149669175</v>
      </c>
      <c r="G13" s="11"/>
      <c r="H13" s="33">
        <f>F13/F48*100</f>
        <v>0.7000714347800621</v>
      </c>
      <c r="I13" s="33">
        <v>2</v>
      </c>
      <c r="J13" s="28"/>
      <c r="K13" s="28"/>
      <c r="L13" s="28"/>
      <c r="M13" s="28"/>
      <c r="N13" s="29"/>
      <c r="O13" s="3"/>
      <c r="P13" s="3"/>
    </row>
    <row r="14" spans="1:16" ht="14.25">
      <c r="A14" s="7" t="s">
        <v>8</v>
      </c>
      <c r="B14" s="11">
        <v>569000</v>
      </c>
      <c r="C14" s="27">
        <v>0.55</v>
      </c>
      <c r="D14" s="33">
        <v>0.3</v>
      </c>
      <c r="E14" s="33">
        <v>0.3</v>
      </c>
      <c r="F14" s="12">
        <f t="shared" si="0"/>
        <v>0.018474041692956255</v>
      </c>
      <c r="G14" s="11"/>
      <c r="H14" s="33">
        <f>F14/F48*100</f>
        <v>0.4773214328045877</v>
      </c>
      <c r="I14" s="33">
        <v>1.6</v>
      </c>
      <c r="J14" s="28"/>
      <c r="K14" s="28"/>
      <c r="L14" s="28"/>
      <c r="M14" s="28"/>
      <c r="N14" s="29"/>
      <c r="O14" s="3"/>
      <c r="P14" s="3"/>
    </row>
    <row r="15" spans="1:16" ht="14.25">
      <c r="A15" s="7" t="s">
        <v>39</v>
      </c>
      <c r="B15" s="11">
        <v>525500</v>
      </c>
      <c r="C15" s="27">
        <v>0.75</v>
      </c>
      <c r="D15" s="33">
        <v>0.4</v>
      </c>
      <c r="E15" s="33">
        <v>0.1</v>
      </c>
      <c r="F15" s="12">
        <f t="shared" si="0"/>
        <v>0.02463205559060834</v>
      </c>
      <c r="G15" s="11"/>
      <c r="H15" s="33">
        <f>F15/F48*100</f>
        <v>0.6364285770727837</v>
      </c>
      <c r="I15" s="33">
        <v>3.2</v>
      </c>
      <c r="J15" s="28"/>
      <c r="K15" s="28"/>
      <c r="L15" s="28"/>
      <c r="M15" s="28"/>
      <c r="N15" s="29"/>
      <c r="O15" s="37"/>
      <c r="P15" s="3"/>
    </row>
    <row r="16" spans="1:16" ht="14.25">
      <c r="A16" s="7" t="s">
        <v>10</v>
      </c>
      <c r="B16" s="11">
        <v>66753</v>
      </c>
      <c r="C16" s="27">
        <v>5.5</v>
      </c>
      <c r="D16" s="33">
        <v>0.4</v>
      </c>
      <c r="E16" s="33">
        <v>0.2</v>
      </c>
      <c r="F16" s="12">
        <f t="shared" si="0"/>
        <v>0.02463205559060834</v>
      </c>
      <c r="G16" s="11"/>
      <c r="H16" s="33">
        <f>F16/F48*100</f>
        <v>0.6364285770727837</v>
      </c>
      <c r="I16" s="33">
        <v>1.9</v>
      </c>
      <c r="J16" s="28"/>
      <c r="K16" s="28"/>
      <c r="L16" s="28"/>
      <c r="M16" s="28"/>
      <c r="N16" s="29"/>
      <c r="O16" s="3"/>
      <c r="P16" s="3"/>
    </row>
    <row r="17" spans="1:16" ht="14.25">
      <c r="A17" s="7" t="s">
        <v>9</v>
      </c>
      <c r="B17" s="11">
        <v>1328237</v>
      </c>
      <c r="C17" s="27">
        <v>0.2</v>
      </c>
      <c r="D17" s="33">
        <v>0.3</v>
      </c>
      <c r="E17" s="33">
        <v>0.2</v>
      </c>
      <c r="F17" s="12">
        <f t="shared" si="0"/>
        <v>0.018474041692956255</v>
      </c>
      <c r="G17" s="11"/>
      <c r="H17" s="33">
        <f>F17/F48*100</f>
        <v>0.4773214328045877</v>
      </c>
      <c r="I17" s="33">
        <v>1.5</v>
      </c>
      <c r="J17" s="28"/>
      <c r="K17" s="28"/>
      <c r="L17" s="28"/>
      <c r="M17" s="28"/>
      <c r="N17" s="29"/>
      <c r="O17" s="3"/>
      <c r="P17" s="3"/>
    </row>
    <row r="18" spans="1:16" ht="14.25">
      <c r="A18" s="7" t="s">
        <v>2</v>
      </c>
      <c r="B18" s="11">
        <v>107133</v>
      </c>
      <c r="C18" s="27">
        <v>1.7</v>
      </c>
      <c r="D18" s="33">
        <v>0.2</v>
      </c>
      <c r="E18" s="33">
        <v>0.1</v>
      </c>
      <c r="F18" s="12">
        <f t="shared" si="0"/>
        <v>0.01231602779530417</v>
      </c>
      <c r="G18" s="11"/>
      <c r="H18" s="33">
        <f>F18/F48*100</f>
        <v>0.31821428853639183</v>
      </c>
      <c r="I18" s="33">
        <v>0.4</v>
      </c>
      <c r="J18" s="28"/>
      <c r="K18" s="28"/>
      <c r="L18" s="28"/>
      <c r="M18" s="28"/>
      <c r="N18" s="29"/>
      <c r="O18" s="3"/>
      <c r="P18" s="3"/>
    </row>
    <row r="19" spans="1:16" ht="14.25">
      <c r="A19" s="7" t="s">
        <v>3</v>
      </c>
      <c r="B19" s="11">
        <v>71400</v>
      </c>
      <c r="C19" s="27">
        <v>3.1</v>
      </c>
      <c r="D19" s="33">
        <v>0.2</v>
      </c>
      <c r="E19" s="33">
        <v>0.2</v>
      </c>
      <c r="F19" s="12">
        <f t="shared" si="0"/>
        <v>0.01231602779530417</v>
      </c>
      <c r="G19" s="11"/>
      <c r="H19" s="33">
        <f>F19/F48*100</f>
        <v>0.31821428853639183</v>
      </c>
      <c r="I19" s="33">
        <v>0.9</v>
      </c>
      <c r="J19" s="28"/>
      <c r="K19" s="28"/>
      <c r="L19" s="28"/>
      <c r="M19" s="28"/>
      <c r="N19" s="29"/>
      <c r="O19" s="3"/>
      <c r="P19" s="3"/>
    </row>
    <row r="20" spans="1:16" ht="14.25">
      <c r="A20" s="7" t="s">
        <v>1</v>
      </c>
      <c r="B20" s="11">
        <v>30666</v>
      </c>
      <c r="C20" s="40">
        <v>9</v>
      </c>
      <c r="D20" s="33">
        <v>0.3</v>
      </c>
      <c r="E20" s="33">
        <v>0.3</v>
      </c>
      <c r="F20" s="12">
        <f t="shared" si="0"/>
        <v>0.018474041692956255</v>
      </c>
      <c r="G20" s="11"/>
      <c r="H20" s="33">
        <f>F20/F48*100</f>
        <v>0.4773214328045877</v>
      </c>
      <c r="I20" s="33">
        <v>3.5</v>
      </c>
      <c r="J20" s="28"/>
      <c r="K20" s="28"/>
      <c r="L20" s="28"/>
      <c r="M20" s="28"/>
      <c r="N20" s="29"/>
      <c r="O20" s="3"/>
      <c r="P20" s="3"/>
    </row>
    <row r="21" spans="1:16" ht="14.25">
      <c r="A21" s="7" t="s">
        <v>66</v>
      </c>
      <c r="B21" s="53"/>
      <c r="C21" s="56"/>
      <c r="D21" s="54">
        <v>0.2</v>
      </c>
      <c r="E21" s="33">
        <v>0</v>
      </c>
      <c r="F21" s="12">
        <v>0.02</v>
      </c>
      <c r="G21" s="11"/>
      <c r="H21" s="33">
        <v>0.4</v>
      </c>
      <c r="I21" s="33">
        <v>0.2</v>
      </c>
      <c r="J21" s="28"/>
      <c r="K21" s="28"/>
      <c r="L21" s="28"/>
      <c r="M21" s="28"/>
      <c r="N21" s="29"/>
      <c r="O21" s="3"/>
      <c r="P21" s="3"/>
    </row>
    <row r="22" spans="1:15" ht="15">
      <c r="A22" s="10" t="s">
        <v>11</v>
      </c>
      <c r="B22" s="28"/>
      <c r="C22" s="39"/>
      <c r="D22" s="36">
        <f>SUM(D4:D21)</f>
        <v>25.24</v>
      </c>
      <c r="E22" s="36">
        <f>SUM(E4:E21)</f>
        <v>7.6</v>
      </c>
      <c r="F22" s="30">
        <f>SUM(F4:F21)</f>
        <v>1.5619666799720822</v>
      </c>
      <c r="G22" s="28"/>
      <c r="H22" s="36">
        <f>SUM(H4:H21)</f>
        <v>40.24042892475625</v>
      </c>
      <c r="I22" s="36"/>
      <c r="J22" s="28"/>
      <c r="K22" s="28"/>
      <c r="L22" s="28"/>
      <c r="M22" s="28"/>
      <c r="O22" s="3"/>
    </row>
    <row r="23" spans="4:13" ht="14.25"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4:13" ht="14.25"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4.25">
      <c r="A25" s="10" t="s">
        <v>45</v>
      </c>
      <c r="B25" s="42" t="s">
        <v>44</v>
      </c>
      <c r="C25" s="31"/>
      <c r="D25" s="31" t="s">
        <v>33</v>
      </c>
      <c r="E25" s="31" t="s">
        <v>15</v>
      </c>
      <c r="F25" s="31" t="s">
        <v>36</v>
      </c>
      <c r="G25" s="31"/>
      <c r="H25" s="31" t="s">
        <v>38</v>
      </c>
      <c r="I25" s="31" t="s">
        <v>42</v>
      </c>
      <c r="L25" s="3"/>
      <c r="M25" s="3"/>
    </row>
    <row r="26" spans="1:13" ht="14.25">
      <c r="A26" s="10" t="s">
        <v>32</v>
      </c>
      <c r="B26" s="42" t="s">
        <v>43</v>
      </c>
      <c r="C26" s="32" t="s">
        <v>34</v>
      </c>
      <c r="D26" s="31" t="s">
        <v>41</v>
      </c>
      <c r="E26" s="31" t="s">
        <v>41</v>
      </c>
      <c r="F26" s="31" t="s">
        <v>35</v>
      </c>
      <c r="G26" s="31"/>
      <c r="H26" s="31" t="s">
        <v>46</v>
      </c>
      <c r="I26" s="32" t="s">
        <v>47</v>
      </c>
      <c r="L26" s="3"/>
      <c r="M26" s="3"/>
    </row>
    <row r="27" spans="1:13" ht="14.25">
      <c r="A27" s="6" t="s">
        <v>28</v>
      </c>
      <c r="B27" s="11">
        <v>215040</v>
      </c>
      <c r="C27" s="11">
        <v>30</v>
      </c>
      <c r="D27" s="33">
        <v>6.1</v>
      </c>
      <c r="E27" s="33">
        <v>4.5</v>
      </c>
      <c r="F27" s="12">
        <f aca="true" t="shared" si="1" ref="F27:F41">D27/16.239002</f>
        <v>0.37563884775677714</v>
      </c>
      <c r="G27" s="11"/>
      <c r="H27" s="33">
        <f>F27/F48*100</f>
        <v>9.70553580035995</v>
      </c>
      <c r="I27" s="33">
        <v>20.7</v>
      </c>
      <c r="L27" s="3"/>
      <c r="M27" s="3"/>
    </row>
    <row r="28" spans="1:13" ht="14.25">
      <c r="A28" s="7" t="s">
        <v>26</v>
      </c>
      <c r="B28" s="11">
        <v>41400</v>
      </c>
      <c r="C28" s="11">
        <v>150</v>
      </c>
      <c r="D28" s="33">
        <v>5.2</v>
      </c>
      <c r="E28" s="33">
        <v>1.7</v>
      </c>
      <c r="F28" s="12">
        <f t="shared" si="1"/>
        <v>0.32021672267790846</v>
      </c>
      <c r="G28" s="11"/>
      <c r="H28" s="33">
        <f>F28/F48*100</f>
        <v>8.27357150194619</v>
      </c>
      <c r="I28" s="33">
        <v>27.3</v>
      </c>
      <c r="L28" s="3"/>
      <c r="M28" s="3"/>
    </row>
    <row r="29" spans="1:13" ht="14.25">
      <c r="A29" s="7" t="s">
        <v>17</v>
      </c>
      <c r="B29" s="11">
        <v>307602</v>
      </c>
      <c r="C29" s="11">
        <v>18</v>
      </c>
      <c r="D29" s="33">
        <v>4.8</v>
      </c>
      <c r="E29" s="33">
        <v>1</v>
      </c>
      <c r="F29" s="12">
        <f t="shared" si="1"/>
        <v>0.2955846670873001</v>
      </c>
      <c r="G29" s="11"/>
      <c r="H29" s="33">
        <f>F29/F48*100</f>
        <v>7.6371429248734035</v>
      </c>
      <c r="I29" s="33">
        <v>4.6</v>
      </c>
      <c r="L29" s="3"/>
      <c r="M29" s="3"/>
    </row>
    <row r="30" spans="1:13" ht="14.25">
      <c r="A30" s="7" t="s">
        <v>16</v>
      </c>
      <c r="B30" s="11">
        <v>194756</v>
      </c>
      <c r="C30" s="11">
        <v>25</v>
      </c>
      <c r="D30" s="33">
        <v>4.4</v>
      </c>
      <c r="E30" s="33">
        <v>3.1</v>
      </c>
      <c r="F30" s="12">
        <f t="shared" si="1"/>
        <v>0.27095261149669175</v>
      </c>
      <c r="G30" s="11"/>
      <c r="H30" s="33">
        <f>F30/F48*100</f>
        <v>7.0007143478006215</v>
      </c>
      <c r="I30" s="33">
        <v>9.4</v>
      </c>
      <c r="L30" s="3"/>
      <c r="M30" s="3"/>
    </row>
    <row r="31" spans="1:13" ht="14.25">
      <c r="A31" s="7" t="s">
        <v>30</v>
      </c>
      <c r="B31" s="11">
        <v>1300</v>
      </c>
      <c r="C31" s="11">
        <v>2500</v>
      </c>
      <c r="D31" s="33">
        <v>3.3</v>
      </c>
      <c r="E31" s="33">
        <v>1.6</v>
      </c>
      <c r="F31" s="12">
        <f t="shared" si="1"/>
        <v>0.2032144586225188</v>
      </c>
      <c r="G31" s="11"/>
      <c r="H31" s="33">
        <f>F31/F48*100</f>
        <v>5.2505357608504655</v>
      </c>
      <c r="I31" s="33">
        <v>56.5</v>
      </c>
      <c r="L31" s="3"/>
      <c r="M31" s="3"/>
    </row>
    <row r="32" spans="1:13" ht="14.25">
      <c r="A32" s="7" t="s">
        <v>21</v>
      </c>
      <c r="B32" s="11">
        <v>6850</v>
      </c>
      <c r="C32" s="11">
        <v>400</v>
      </c>
      <c r="D32" s="33">
        <v>2.5</v>
      </c>
      <c r="E32" s="33">
        <v>1.6</v>
      </c>
      <c r="F32" s="12">
        <f t="shared" si="1"/>
        <v>0.15395034744130212</v>
      </c>
      <c r="G32" s="11"/>
      <c r="H32" s="33">
        <f>F32/F48*100</f>
        <v>3.977678606704898</v>
      </c>
      <c r="I32" s="33">
        <v>24.9</v>
      </c>
      <c r="L32" s="3"/>
      <c r="M32" s="3"/>
    </row>
    <row r="33" spans="1:13" ht="14.25">
      <c r="A33" s="7" t="s">
        <v>22</v>
      </c>
      <c r="B33" s="11">
        <v>44000</v>
      </c>
      <c r="C33" s="11">
        <v>60</v>
      </c>
      <c r="D33" s="33">
        <v>2.5</v>
      </c>
      <c r="E33" s="33">
        <v>0.9</v>
      </c>
      <c r="F33" s="12">
        <f t="shared" si="1"/>
        <v>0.15395034744130212</v>
      </c>
      <c r="G33" s="11"/>
      <c r="H33" s="33">
        <f>F33/F48*100</f>
        <v>3.977678606704898</v>
      </c>
      <c r="I33" s="33">
        <v>24.4</v>
      </c>
      <c r="L33" s="3"/>
      <c r="M33" s="3"/>
    </row>
    <row r="34" spans="1:13" ht="14.25">
      <c r="A34" s="7" t="s">
        <v>18</v>
      </c>
      <c r="B34" s="11">
        <v>231250</v>
      </c>
      <c r="C34" s="11">
        <v>12</v>
      </c>
      <c r="D34" s="33">
        <v>2.4</v>
      </c>
      <c r="E34" s="33">
        <v>0.4</v>
      </c>
      <c r="F34" s="12">
        <f t="shared" si="1"/>
        <v>0.14779233354365004</v>
      </c>
      <c r="G34" s="11"/>
      <c r="H34" s="33">
        <f>F34/F48*100</f>
        <v>3.8185714624367018</v>
      </c>
      <c r="I34" s="33">
        <v>4</v>
      </c>
      <c r="L34" s="3"/>
      <c r="M34" s="3"/>
    </row>
    <row r="35" spans="1:13" ht="14.25">
      <c r="A35" s="7" t="s">
        <v>19</v>
      </c>
      <c r="B35" s="11">
        <v>640</v>
      </c>
      <c r="C35" s="11">
        <v>3125</v>
      </c>
      <c r="D35" s="33">
        <v>2</v>
      </c>
      <c r="E35" s="33">
        <v>2</v>
      </c>
      <c r="F35" s="12">
        <f t="shared" si="1"/>
        <v>0.1231602779530417</v>
      </c>
      <c r="G35" s="11"/>
      <c r="H35" s="33">
        <f>F35/F48*100</f>
        <v>3.1821428853639184</v>
      </c>
      <c r="I35" s="33">
        <v>1.3</v>
      </c>
      <c r="L35" s="3"/>
      <c r="M35" s="3"/>
    </row>
    <row r="36" spans="1:13" ht="14.25">
      <c r="A36" s="7" t="s">
        <v>25</v>
      </c>
      <c r="B36" s="11">
        <v>570</v>
      </c>
      <c r="C36" s="11">
        <v>3600</v>
      </c>
      <c r="D36" s="33">
        <v>2</v>
      </c>
      <c r="E36" s="33">
        <v>0.7</v>
      </c>
      <c r="F36" s="12">
        <f t="shared" si="1"/>
        <v>0.1231602779530417</v>
      </c>
      <c r="G36" s="11"/>
      <c r="H36" s="33">
        <f>F36/F48*100</f>
        <v>3.1821428853639184</v>
      </c>
      <c r="I36" s="33">
        <v>35.8</v>
      </c>
      <c r="L36" s="3"/>
      <c r="M36" s="3"/>
    </row>
    <row r="37" spans="1:13" ht="14.25">
      <c r="A37" s="7" t="s">
        <v>27</v>
      </c>
      <c r="B37" s="11">
        <v>308200</v>
      </c>
      <c r="C37" s="11">
        <v>0</v>
      </c>
      <c r="D37" s="33">
        <v>0</v>
      </c>
      <c r="E37" s="33">
        <v>0</v>
      </c>
      <c r="F37" s="12">
        <f t="shared" si="1"/>
        <v>0</v>
      </c>
      <c r="G37" s="11"/>
      <c r="H37" s="33">
        <f>F37/F48*100</f>
        <v>0</v>
      </c>
      <c r="I37" s="33">
        <v>19</v>
      </c>
      <c r="L37" s="3"/>
      <c r="M37" s="3"/>
    </row>
    <row r="38" spans="1:13" ht="14.25">
      <c r="A38" s="7" t="s">
        <v>24</v>
      </c>
      <c r="B38" s="11">
        <v>50000</v>
      </c>
      <c r="C38" s="11">
        <v>25</v>
      </c>
      <c r="D38" s="33">
        <v>1.3</v>
      </c>
      <c r="E38" s="33">
        <v>1.3</v>
      </c>
      <c r="F38" s="12">
        <f t="shared" si="1"/>
        <v>0.08005418066947712</v>
      </c>
      <c r="G38" s="11"/>
      <c r="H38" s="33">
        <f>F38/F48*100</f>
        <v>2.0683928754865475</v>
      </c>
      <c r="I38" s="33">
        <v>3.4</v>
      </c>
      <c r="L38" s="3"/>
      <c r="M38" s="3"/>
    </row>
    <row r="39" spans="1:13" ht="14.25">
      <c r="A39" s="9" t="s">
        <v>20</v>
      </c>
      <c r="B39" s="11">
        <v>43150</v>
      </c>
      <c r="C39" s="11">
        <v>10</v>
      </c>
      <c r="D39" s="33">
        <v>0.4</v>
      </c>
      <c r="E39" s="33">
        <v>0.4</v>
      </c>
      <c r="F39" s="12">
        <f t="shared" si="1"/>
        <v>0.02463205559060834</v>
      </c>
      <c r="G39" s="11"/>
      <c r="H39" s="33">
        <f>F39/F48*100</f>
        <v>0.6364285770727837</v>
      </c>
      <c r="I39" s="33">
        <v>16</v>
      </c>
      <c r="L39" s="3"/>
      <c r="M39" s="3"/>
    </row>
    <row r="40" spans="1:13" ht="14.25">
      <c r="A40" s="7" t="s">
        <v>29</v>
      </c>
      <c r="B40" s="11">
        <v>18900</v>
      </c>
      <c r="C40" s="12">
        <v>0.1</v>
      </c>
      <c r="D40" s="33">
        <v>0</v>
      </c>
      <c r="E40" s="33">
        <v>0</v>
      </c>
      <c r="F40" s="12">
        <f t="shared" si="1"/>
        <v>0</v>
      </c>
      <c r="G40" s="11"/>
      <c r="H40" s="33">
        <f>F40/F48*100</f>
        <v>0</v>
      </c>
      <c r="I40" s="33">
        <v>1.3</v>
      </c>
      <c r="L40" s="3"/>
      <c r="M40" s="3"/>
    </row>
    <row r="41" spans="1:13" ht="14.25">
      <c r="A41" s="7" t="s">
        <v>67</v>
      </c>
      <c r="B41" s="53"/>
      <c r="C41" s="55"/>
      <c r="D41" s="54">
        <v>0</v>
      </c>
      <c r="E41" s="33">
        <v>0</v>
      </c>
      <c r="F41" s="12">
        <f t="shared" si="1"/>
        <v>0</v>
      </c>
      <c r="G41" s="11"/>
      <c r="H41" s="33">
        <f>F41/F48*100</f>
        <v>0</v>
      </c>
      <c r="I41" s="33">
        <v>39.3</v>
      </c>
      <c r="L41" s="3"/>
      <c r="M41" s="3"/>
    </row>
    <row r="42" spans="1:13" ht="14.25">
      <c r="A42" s="10" t="s">
        <v>11</v>
      </c>
      <c r="B42" s="28"/>
      <c r="C42" s="28"/>
      <c r="D42" s="36">
        <f>SUM(D27:D41)</f>
        <v>36.9</v>
      </c>
      <c r="E42" s="36">
        <f>SUM(E27:E41)</f>
        <v>19.2</v>
      </c>
      <c r="F42" s="30">
        <f>SUM(F27:F41)</f>
        <v>2.2723071282336202</v>
      </c>
      <c r="G42" s="28"/>
      <c r="H42" s="36">
        <f>SUM(H27:H41)</f>
        <v>58.710536234964295</v>
      </c>
      <c r="I42" s="36"/>
      <c r="L42" s="3"/>
      <c r="M42" s="3"/>
    </row>
    <row r="43" spans="2:14" s="3" customFormat="1" ht="14.25">
      <c r="B43" s="28"/>
      <c r="C43" s="28"/>
      <c r="D43" s="28"/>
      <c r="E43" s="28"/>
      <c r="F43" s="30"/>
      <c r="G43" s="28"/>
      <c r="H43" s="36"/>
      <c r="I43" s="36"/>
      <c r="N43" s="10"/>
    </row>
    <row r="44" spans="1:13" ht="14.25">
      <c r="A44" s="10" t="s">
        <v>37</v>
      </c>
      <c r="B44" s="28"/>
      <c r="C44" s="28"/>
      <c r="D44" s="36">
        <f>D22+D42</f>
        <v>62.14</v>
      </c>
      <c r="E44" s="36">
        <f>E22+E42</f>
        <v>26.799999999999997</v>
      </c>
      <c r="F44" s="30">
        <f>F22+F42</f>
        <v>3.8342738082057024</v>
      </c>
      <c r="G44" s="28"/>
      <c r="H44" s="36">
        <v>98.9</v>
      </c>
      <c r="I44" s="36"/>
      <c r="L44" s="3"/>
      <c r="M44" s="3"/>
    </row>
    <row r="45" spans="1:13" ht="15" thickBot="1">
      <c r="A45" s="44" t="s">
        <v>61</v>
      </c>
      <c r="B45" s="45"/>
      <c r="C45" s="45"/>
      <c r="D45" s="46">
        <v>10.6</v>
      </c>
      <c r="E45" s="46">
        <v>10.6</v>
      </c>
      <c r="F45" s="47">
        <f>D45/16.239002</f>
        <v>0.652749473151121</v>
      </c>
      <c r="G45" s="45"/>
      <c r="H45" s="46">
        <f>F45/F48*100</f>
        <v>16.86535729242877</v>
      </c>
      <c r="I45" s="36"/>
      <c r="J45" s="3"/>
      <c r="L45" s="3"/>
      <c r="M45" s="3"/>
    </row>
    <row r="46" spans="1:13" ht="14.25">
      <c r="A46" s="3"/>
      <c r="B46" s="28"/>
      <c r="C46" s="28"/>
      <c r="D46" s="36">
        <v>72.7</v>
      </c>
      <c r="E46" s="36">
        <f>SUM(E44:E45)</f>
        <v>37.4</v>
      </c>
      <c r="F46" s="30">
        <v>4.48</v>
      </c>
      <c r="G46" s="28"/>
      <c r="H46" s="36">
        <f>SUM(H44:H45)</f>
        <v>115.76535729242877</v>
      </c>
      <c r="I46" s="36"/>
      <c r="J46" s="3"/>
      <c r="L46" s="3"/>
      <c r="M46" s="3"/>
    </row>
    <row r="47" spans="1:14" s="8" customFormat="1" ht="15" thickBot="1">
      <c r="A47" s="44" t="s">
        <v>62</v>
      </c>
      <c r="B47" s="45"/>
      <c r="C47" s="45"/>
      <c r="D47" s="46">
        <v>-9.9</v>
      </c>
      <c r="E47" s="45"/>
      <c r="F47" s="47">
        <f>D47/16.239002</f>
        <v>-0.6096433758675565</v>
      </c>
      <c r="G47" s="45"/>
      <c r="H47" s="46">
        <f>F47/F48*100</f>
        <v>-15.751607282551397</v>
      </c>
      <c r="I47" s="36"/>
      <c r="J47" s="10"/>
      <c r="L47" s="10"/>
      <c r="M47" s="10"/>
      <c r="N47" s="10"/>
    </row>
    <row r="48" spans="1:14" s="8" customFormat="1" ht="14.25">
      <c r="A48" s="10" t="s">
        <v>11</v>
      </c>
      <c r="B48" s="28"/>
      <c r="C48" s="28"/>
      <c r="D48" s="36">
        <f>SUM(D46:D47)</f>
        <v>62.800000000000004</v>
      </c>
      <c r="E48" s="28"/>
      <c r="F48" s="30">
        <f>SUM(F46:F47)</f>
        <v>3.870356624132444</v>
      </c>
      <c r="G48" s="28"/>
      <c r="H48" s="36">
        <f>SUM(H46:H47)</f>
        <v>100.01375000987738</v>
      </c>
      <c r="I48" s="36"/>
      <c r="J48" s="10"/>
      <c r="L48" s="10"/>
      <c r="M48" s="10"/>
      <c r="N48" s="10"/>
    </row>
    <row r="49" spans="2:9" s="10" customFormat="1" ht="14.25">
      <c r="B49" s="28"/>
      <c r="C49" s="28"/>
      <c r="D49" s="28"/>
      <c r="E49" s="28"/>
      <c r="F49" s="28"/>
      <c r="G49" s="28"/>
      <c r="H49" s="28"/>
      <c r="I49" s="36"/>
    </row>
    <row r="50" spans="1:14" s="8" customFormat="1" ht="14.25">
      <c r="A50" s="8" t="s">
        <v>63</v>
      </c>
      <c r="B50" s="10"/>
      <c r="C50" s="10"/>
      <c r="D50" s="10"/>
      <c r="E50" s="10"/>
      <c r="F50" s="10"/>
      <c r="G50" s="10"/>
      <c r="H50" s="10"/>
      <c r="I50" s="35"/>
      <c r="J50" s="10"/>
      <c r="L50" s="10"/>
      <c r="M50" s="10"/>
      <c r="N50" s="10"/>
    </row>
    <row r="51" spans="1:13" ht="14.25">
      <c r="A51" s="8" t="s">
        <v>64</v>
      </c>
      <c r="B51" s="3"/>
      <c r="C51" s="3"/>
      <c r="D51" s="3"/>
      <c r="E51" s="3"/>
      <c r="F51" s="3"/>
      <c r="G51" s="3"/>
      <c r="H51" s="3"/>
      <c r="I51" s="34"/>
      <c r="J51" s="3"/>
      <c r="L51" s="3"/>
      <c r="M51" s="3"/>
    </row>
    <row r="52" spans="1:13" ht="14.25">
      <c r="A52" s="8" t="s">
        <v>65</v>
      </c>
      <c r="I52" s="3"/>
      <c r="L52" s="3"/>
      <c r="M52" s="3"/>
    </row>
    <row r="53" spans="9:13" ht="14.25">
      <c r="I53" s="3"/>
      <c r="L53" s="3"/>
      <c r="M53" s="3"/>
    </row>
    <row r="54" spans="9:13" ht="14.25">
      <c r="I54" s="3"/>
      <c r="L54" s="3"/>
      <c r="M54" s="3"/>
    </row>
    <row r="55" spans="8:13" ht="14.25">
      <c r="H55" s="3"/>
      <c r="I55" s="3"/>
      <c r="L55" s="3"/>
      <c r="M55" s="3"/>
    </row>
    <row r="56" spans="8:13" ht="14.25">
      <c r="H56" s="3"/>
      <c r="I56" s="3"/>
      <c r="L56" s="3"/>
      <c r="M56" s="3"/>
    </row>
    <row r="57" spans="8:13" ht="14.25">
      <c r="H57" s="3"/>
      <c r="I57" s="3"/>
      <c r="L57" s="3"/>
      <c r="M57" s="3"/>
    </row>
    <row r="58" spans="8:13" ht="14.25">
      <c r="H58" s="3"/>
      <c r="I58" s="3"/>
      <c r="L58" s="3"/>
      <c r="M58" s="3"/>
    </row>
    <row r="59" spans="8:13" ht="14.25">
      <c r="H59" s="3"/>
      <c r="I59" s="3"/>
      <c r="L59" s="3"/>
      <c r="M59" s="3"/>
    </row>
    <row r="60" s="3" customFormat="1" ht="14.25">
      <c r="N60" s="10"/>
    </row>
    <row r="61" s="3" customFormat="1" ht="14.25">
      <c r="N61" s="10"/>
    </row>
    <row r="62" s="3" customFormat="1" ht="14.25">
      <c r="N62" s="10"/>
    </row>
    <row r="63" s="3" customFormat="1" ht="14.25">
      <c r="N63" s="10"/>
    </row>
    <row r="64" s="3" customFormat="1" ht="14.25">
      <c r="N64" s="10"/>
    </row>
    <row r="65" s="3" customFormat="1" ht="14.25">
      <c r="N65" s="10"/>
    </row>
    <row r="66" s="3" customFormat="1" ht="14.25">
      <c r="N66" s="10"/>
    </row>
    <row r="67" s="3" customFormat="1" ht="14.25">
      <c r="N67" s="10"/>
    </row>
    <row r="68" s="3" customFormat="1" ht="14.25">
      <c r="N68" s="10"/>
    </row>
    <row r="69" s="3" customFormat="1" ht="14.25">
      <c r="N69" s="10"/>
    </row>
    <row r="70" s="3" customFormat="1" ht="14.25">
      <c r="N70" s="10"/>
    </row>
    <row r="71" s="3" customFormat="1" ht="14.25">
      <c r="N71" s="10"/>
    </row>
    <row r="72" s="3" customFormat="1" ht="14.25">
      <c r="N72" s="10"/>
    </row>
    <row r="73" s="3" customFormat="1" ht="14.25">
      <c r="N73" s="10"/>
    </row>
    <row r="74" s="3" customFormat="1" ht="14.25">
      <c r="N74" s="10"/>
    </row>
    <row r="75" s="3" customFormat="1" ht="14.25">
      <c r="N75" s="10"/>
    </row>
    <row r="76" s="3" customFormat="1" ht="14.25">
      <c r="N76" s="10"/>
    </row>
    <row r="77" s="3" customFormat="1" ht="14.25">
      <c r="N77" s="10"/>
    </row>
    <row r="78" s="3" customFormat="1" ht="14.25">
      <c r="N78" s="10"/>
    </row>
    <row r="79" s="3" customFormat="1" ht="14.25">
      <c r="N79" s="10"/>
    </row>
    <row r="80" s="3" customFormat="1" ht="14.25">
      <c r="N80" s="10"/>
    </row>
    <row r="81" s="3" customFormat="1" ht="14.25">
      <c r="N81" s="10"/>
    </row>
    <row r="82" s="3" customFormat="1" ht="14.25">
      <c r="N82" s="10"/>
    </row>
    <row r="83" s="3" customFormat="1" ht="14.25">
      <c r="N83" s="10"/>
    </row>
    <row r="84" s="3" customFormat="1" ht="14.25">
      <c r="N84" s="10"/>
    </row>
    <row r="85" s="3" customFormat="1" ht="14.25">
      <c r="N85" s="10"/>
    </row>
    <row r="86" s="3" customFormat="1" ht="14.25">
      <c r="N86" s="10"/>
    </row>
    <row r="87" s="3" customFormat="1" ht="14.25">
      <c r="N87" s="10"/>
    </row>
    <row r="88" s="3" customFormat="1" ht="14.25">
      <c r="N88" s="10"/>
    </row>
    <row r="89" s="3" customFormat="1" ht="14.25">
      <c r="N89" s="10"/>
    </row>
    <row r="90" s="3" customFormat="1" ht="14.25">
      <c r="N90" s="10"/>
    </row>
    <row r="91" s="3" customFormat="1" ht="14.25">
      <c r="N91" s="10"/>
    </row>
    <row r="92" s="3" customFormat="1" ht="14.25">
      <c r="N92" s="10"/>
    </row>
    <row r="93" s="3" customFormat="1" ht="14.25">
      <c r="N93" s="10"/>
    </row>
    <row r="94" s="3" customFormat="1" ht="14.25">
      <c r="N94" s="10"/>
    </row>
    <row r="95" s="3" customFormat="1" ht="14.25">
      <c r="N95" s="10"/>
    </row>
    <row r="96" s="3" customFormat="1" ht="14.25">
      <c r="N96" s="10"/>
    </row>
    <row r="97" s="3" customFormat="1" ht="14.25">
      <c r="N97" s="10"/>
    </row>
    <row r="98" s="3" customFormat="1" ht="14.25">
      <c r="N98" s="10"/>
    </row>
    <row r="99" s="3" customFormat="1" ht="14.25">
      <c r="N99" s="10"/>
    </row>
    <row r="100" s="3" customFormat="1" ht="14.25">
      <c r="N100" s="10"/>
    </row>
    <row r="101" s="3" customFormat="1" ht="14.25">
      <c r="N101" s="10"/>
    </row>
    <row r="102" s="3" customFormat="1" ht="14.25">
      <c r="N102" s="10"/>
    </row>
    <row r="103" s="3" customFormat="1" ht="14.25">
      <c r="N103" s="10"/>
    </row>
    <row r="104" s="3" customFormat="1" ht="14.25">
      <c r="N104" s="10"/>
    </row>
    <row r="105" s="3" customFormat="1" ht="14.25">
      <c r="N105" s="10"/>
    </row>
    <row r="106" s="3" customFormat="1" ht="14.25">
      <c r="N106" s="10"/>
    </row>
    <row r="107" s="3" customFormat="1" ht="14.25">
      <c r="N107" s="10"/>
    </row>
    <row r="108" s="3" customFormat="1" ht="14.25">
      <c r="N108" s="10"/>
    </row>
    <row r="109" s="3" customFormat="1" ht="14.25">
      <c r="N109" s="10"/>
    </row>
    <row r="110" s="3" customFormat="1" ht="14.25">
      <c r="N110" s="10"/>
    </row>
    <row r="111" s="3" customFormat="1" ht="14.25">
      <c r="N111" s="10"/>
    </row>
    <row r="112" s="3" customFormat="1" ht="14.25">
      <c r="N112" s="10"/>
    </row>
    <row r="113" s="3" customFormat="1" ht="14.25">
      <c r="N113" s="10"/>
    </row>
    <row r="114" s="3" customFormat="1" ht="14.25">
      <c r="N114" s="10"/>
    </row>
    <row r="115" s="3" customFormat="1" ht="14.25">
      <c r="N115" s="10"/>
    </row>
    <row r="116" s="3" customFormat="1" ht="14.25">
      <c r="N116" s="10"/>
    </row>
    <row r="117" s="3" customFormat="1" ht="14.25">
      <c r="N117" s="10"/>
    </row>
    <row r="118" s="3" customFormat="1" ht="14.25">
      <c r="N118" s="10"/>
    </row>
    <row r="119" s="3" customFormat="1" ht="14.25">
      <c r="N119" s="10"/>
    </row>
    <row r="120" s="3" customFormat="1" ht="14.25">
      <c r="N120" s="10"/>
    </row>
    <row r="121" s="3" customFormat="1" ht="14.25">
      <c r="N121" s="10"/>
    </row>
    <row r="122" s="3" customFormat="1" ht="14.25">
      <c r="N122" s="10"/>
    </row>
    <row r="123" s="3" customFormat="1" ht="14.25">
      <c r="N123" s="10"/>
    </row>
    <row r="124" s="3" customFormat="1" ht="14.25">
      <c r="N124" s="10"/>
    </row>
    <row r="125" s="3" customFormat="1" ht="14.25">
      <c r="N125" s="10"/>
    </row>
    <row r="126" s="3" customFormat="1" ht="14.25">
      <c r="N126" s="10"/>
    </row>
    <row r="127" s="3" customFormat="1" ht="14.25">
      <c r="N127" s="10"/>
    </row>
    <row r="128" s="3" customFormat="1" ht="14.25">
      <c r="N128" s="10"/>
    </row>
    <row r="129" s="3" customFormat="1" ht="14.25">
      <c r="N129" s="10"/>
    </row>
    <row r="130" s="3" customFormat="1" ht="14.25">
      <c r="N130" s="10"/>
    </row>
    <row r="131" s="3" customFormat="1" ht="14.25">
      <c r="N131" s="10"/>
    </row>
    <row r="132" s="3" customFormat="1" ht="14.25">
      <c r="N132" s="10"/>
    </row>
    <row r="133" s="3" customFormat="1" ht="14.25">
      <c r="N133" s="10"/>
    </row>
    <row r="134" s="3" customFormat="1" ht="14.25">
      <c r="N134" s="10"/>
    </row>
    <row r="135" s="3" customFormat="1" ht="14.25">
      <c r="N135" s="10"/>
    </row>
    <row r="136" s="3" customFormat="1" ht="14.25">
      <c r="N136" s="10"/>
    </row>
    <row r="137" s="3" customFormat="1" ht="14.25">
      <c r="N137" s="10"/>
    </row>
    <row r="138" s="3" customFormat="1" ht="14.25">
      <c r="N138" s="10"/>
    </row>
    <row r="139" s="3" customFormat="1" ht="14.25">
      <c r="N139" s="10"/>
    </row>
    <row r="140" s="3" customFormat="1" ht="14.25">
      <c r="N140" s="10"/>
    </row>
    <row r="141" s="3" customFormat="1" ht="14.25">
      <c r="N141" s="10"/>
    </row>
    <row r="142" s="3" customFormat="1" ht="14.25">
      <c r="N142" s="10"/>
    </row>
    <row r="143" s="3" customFormat="1" ht="14.25">
      <c r="N143" s="10"/>
    </row>
    <row r="144" s="3" customFormat="1" ht="14.25">
      <c r="N144" s="10"/>
    </row>
    <row r="145" s="3" customFormat="1" ht="14.25">
      <c r="N145" s="10"/>
    </row>
    <row r="146" s="3" customFormat="1" ht="14.25">
      <c r="N146" s="10"/>
    </row>
    <row r="147" s="3" customFormat="1" ht="14.25">
      <c r="N147" s="10"/>
    </row>
    <row r="148" s="3" customFormat="1" ht="14.25">
      <c r="N148" s="10"/>
    </row>
    <row r="149" s="3" customFormat="1" ht="14.25">
      <c r="N149" s="10"/>
    </row>
    <row r="150" s="3" customFormat="1" ht="14.25">
      <c r="N150" s="10"/>
    </row>
    <row r="151" s="3" customFormat="1" ht="14.25">
      <c r="N151" s="10"/>
    </row>
    <row r="152" s="3" customFormat="1" ht="14.25">
      <c r="N152" s="10"/>
    </row>
    <row r="153" s="3" customFormat="1" ht="14.25">
      <c r="N153" s="10"/>
    </row>
    <row r="154" s="3" customFormat="1" ht="14.25">
      <c r="N154" s="10"/>
    </row>
    <row r="155" s="3" customFormat="1" ht="14.25">
      <c r="N155" s="10"/>
    </row>
    <row r="156" s="3" customFormat="1" ht="14.25">
      <c r="N156" s="10"/>
    </row>
    <row r="157" s="3" customFormat="1" ht="14.25">
      <c r="N157" s="10"/>
    </row>
    <row r="158" s="3" customFormat="1" ht="14.25">
      <c r="N158" s="10"/>
    </row>
    <row r="159" s="3" customFormat="1" ht="14.25">
      <c r="N159" s="10"/>
    </row>
    <row r="160" s="3" customFormat="1" ht="14.25">
      <c r="N160" s="10"/>
    </row>
    <row r="161" s="3" customFormat="1" ht="14.25">
      <c r="N161" s="10"/>
    </row>
    <row r="162" s="3" customFormat="1" ht="14.25">
      <c r="N162" s="10"/>
    </row>
    <row r="163" s="3" customFormat="1" ht="14.25">
      <c r="N163" s="10"/>
    </row>
    <row r="164" s="3" customFormat="1" ht="14.25">
      <c r="N164" s="10"/>
    </row>
    <row r="165" s="3" customFormat="1" ht="14.25">
      <c r="N165" s="10"/>
    </row>
    <row r="166" s="3" customFormat="1" ht="14.25">
      <c r="N166" s="10"/>
    </row>
    <row r="167" s="3" customFormat="1" ht="14.25">
      <c r="N167" s="10"/>
    </row>
    <row r="168" s="3" customFormat="1" ht="14.25">
      <c r="N168" s="10"/>
    </row>
    <row r="169" s="3" customFormat="1" ht="14.25">
      <c r="N169" s="10"/>
    </row>
    <row r="170" s="3" customFormat="1" ht="14.25">
      <c r="N170" s="10"/>
    </row>
    <row r="171" s="3" customFormat="1" ht="14.25">
      <c r="N171" s="10"/>
    </row>
    <row r="172" s="3" customFormat="1" ht="14.25">
      <c r="N172" s="10"/>
    </row>
    <row r="173" s="3" customFormat="1" ht="14.25">
      <c r="N173" s="10"/>
    </row>
    <row r="174" s="3" customFormat="1" ht="14.25">
      <c r="N174" s="10"/>
    </row>
    <row r="175" s="3" customFormat="1" ht="14.25">
      <c r="N175" s="10"/>
    </row>
    <row r="176" s="3" customFormat="1" ht="14.25">
      <c r="N176" s="10"/>
    </row>
    <row r="177" s="3" customFormat="1" ht="14.25">
      <c r="N177" s="10"/>
    </row>
    <row r="178" s="3" customFormat="1" ht="14.25">
      <c r="N178" s="10"/>
    </row>
    <row r="179" s="3" customFormat="1" ht="14.25">
      <c r="N179" s="10"/>
    </row>
    <row r="180" s="3" customFormat="1" ht="14.25">
      <c r="N180" s="10"/>
    </row>
    <row r="181" s="3" customFormat="1" ht="14.25">
      <c r="N181" s="10"/>
    </row>
    <row r="182" s="3" customFormat="1" ht="14.25">
      <c r="N182" s="10"/>
    </row>
    <row r="183" s="3" customFormat="1" ht="14.25">
      <c r="N183" s="10"/>
    </row>
    <row r="184" s="3" customFormat="1" ht="14.25">
      <c r="N184" s="10"/>
    </row>
    <row r="185" s="3" customFormat="1" ht="14.25">
      <c r="N185" s="10"/>
    </row>
    <row r="186" s="3" customFormat="1" ht="14.25">
      <c r="N186" s="10"/>
    </row>
    <row r="187" s="3" customFormat="1" ht="14.25">
      <c r="N187" s="10"/>
    </row>
    <row r="188" s="3" customFormat="1" ht="14.25">
      <c r="N188" s="10"/>
    </row>
    <row r="189" s="3" customFormat="1" ht="14.25">
      <c r="N189" s="10"/>
    </row>
    <row r="190" s="3" customFormat="1" ht="14.25">
      <c r="N190" s="10"/>
    </row>
    <row r="191" s="3" customFormat="1" ht="14.25">
      <c r="N191" s="10"/>
    </row>
    <row r="192" s="3" customFormat="1" ht="14.25">
      <c r="N192" s="10"/>
    </row>
    <row r="193" s="3" customFormat="1" ht="14.25">
      <c r="N193" s="10"/>
    </row>
    <row r="194" s="3" customFormat="1" ht="14.25">
      <c r="N194" s="10"/>
    </row>
    <row r="195" s="3" customFormat="1" ht="14.25">
      <c r="N195" s="10"/>
    </row>
    <row r="196" s="3" customFormat="1" ht="14.25">
      <c r="N196" s="10"/>
    </row>
    <row r="197" s="3" customFormat="1" ht="14.25">
      <c r="N197" s="10"/>
    </row>
    <row r="198" s="3" customFormat="1" ht="14.25">
      <c r="N198" s="10"/>
    </row>
    <row r="199" s="3" customFormat="1" ht="14.25">
      <c r="N199" s="10"/>
    </row>
    <row r="200" s="3" customFormat="1" ht="14.25">
      <c r="N200" s="10"/>
    </row>
    <row r="201" s="3" customFormat="1" ht="14.25">
      <c r="N201" s="10"/>
    </row>
    <row r="202" s="3" customFormat="1" ht="14.25">
      <c r="N202" s="10"/>
    </row>
    <row r="203" s="3" customFormat="1" ht="14.25">
      <c r="N203" s="10"/>
    </row>
    <row r="204" s="3" customFormat="1" ht="14.25">
      <c r="N204" s="10"/>
    </row>
    <row r="205" s="3" customFormat="1" ht="14.25">
      <c r="N205" s="10"/>
    </row>
    <row r="206" s="3" customFormat="1" ht="14.25">
      <c r="N206" s="10"/>
    </row>
    <row r="207" s="3" customFormat="1" ht="14.25">
      <c r="N207" s="10"/>
    </row>
    <row r="208" s="3" customFormat="1" ht="14.25">
      <c r="N208" s="10"/>
    </row>
    <row r="209" s="3" customFormat="1" ht="14.25">
      <c r="N209" s="10"/>
    </row>
    <row r="210" s="3" customFormat="1" ht="14.25">
      <c r="N210" s="10"/>
    </row>
    <row r="211" s="3" customFormat="1" ht="14.25">
      <c r="N211" s="10"/>
    </row>
    <row r="212" s="3" customFormat="1" ht="14.25">
      <c r="N212" s="10"/>
    </row>
    <row r="213" s="3" customFormat="1" ht="14.25">
      <c r="N213" s="10"/>
    </row>
    <row r="214" s="3" customFormat="1" ht="14.25">
      <c r="N214" s="10"/>
    </row>
    <row r="215" s="3" customFormat="1" ht="14.25">
      <c r="N215" s="10"/>
    </row>
    <row r="216" s="3" customFormat="1" ht="14.25">
      <c r="N216" s="10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A1">
      <selection activeCell="E11" sqref="E11"/>
    </sheetView>
  </sheetViews>
  <sheetFormatPr defaultColWidth="9.140625" defaultRowHeight="12.75"/>
  <cols>
    <col min="1" max="1" width="5.421875" style="0" customWidth="1"/>
    <col min="2" max="2" width="11.421875" style="0" customWidth="1"/>
    <col min="3" max="3" width="21.28125" style="0" customWidth="1"/>
    <col min="4" max="4" width="10.8515625" style="0" customWidth="1"/>
    <col min="5" max="5" width="11.7109375" style="0" customWidth="1"/>
    <col min="10" max="10" width="9.140625" style="13" customWidth="1"/>
  </cols>
  <sheetData>
    <row r="1" spans="2:5" ht="12.75">
      <c r="B1" t="s">
        <v>48</v>
      </c>
      <c r="D1" s="51">
        <v>37042</v>
      </c>
      <c r="E1" s="51">
        <v>37072</v>
      </c>
    </row>
    <row r="4" spans="2:5" ht="12.75">
      <c r="B4" s="52">
        <v>457814</v>
      </c>
      <c r="C4" t="s">
        <v>49</v>
      </c>
      <c r="D4" t="s">
        <v>50</v>
      </c>
      <c r="E4" s="52">
        <v>466022</v>
      </c>
    </row>
    <row r="5" spans="2:5" ht="12.75">
      <c r="B5" s="52">
        <v>2462390</v>
      </c>
      <c r="C5" t="s">
        <v>51</v>
      </c>
      <c r="D5" t="s">
        <v>52</v>
      </c>
      <c r="E5" s="52">
        <v>3780907</v>
      </c>
    </row>
    <row r="7" spans="2:5" ht="12.75">
      <c r="B7" s="52">
        <v>-1501769</v>
      </c>
      <c r="C7" t="s">
        <v>53</v>
      </c>
      <c r="D7" t="s">
        <v>54</v>
      </c>
      <c r="E7" s="52">
        <v>-1463356</v>
      </c>
    </row>
    <row r="8" spans="2:5" ht="12.75">
      <c r="B8" s="52">
        <v>-3347286</v>
      </c>
      <c r="C8" t="s">
        <v>55</v>
      </c>
      <c r="D8" t="s">
        <v>56</v>
      </c>
      <c r="E8" s="52">
        <v>-3053139</v>
      </c>
    </row>
    <row r="9" spans="2:5" ht="12.75">
      <c r="B9" s="52">
        <v>-12098404</v>
      </c>
      <c r="C9" t="s">
        <v>57</v>
      </c>
      <c r="D9" t="s">
        <v>58</v>
      </c>
      <c r="E9" s="52">
        <v>-10156475</v>
      </c>
    </row>
    <row r="10" spans="2:5" ht="12.75">
      <c r="B10" s="52">
        <v>-14027255</v>
      </c>
      <c r="E10" s="52">
        <v>-10426041</v>
      </c>
    </row>
    <row r="11" spans="2:5" ht="12.75">
      <c r="B11" s="52">
        <v>-266000</v>
      </c>
      <c r="C11" t="s">
        <v>59</v>
      </c>
      <c r="E11" s="52">
        <v>-266000</v>
      </c>
    </row>
    <row r="12" spans="2:5" ht="12.75">
      <c r="B12" s="52">
        <v>-14293255</v>
      </c>
      <c r="E12" s="52">
        <v>-10692041</v>
      </c>
    </row>
    <row r="14" ht="12.75">
      <c r="C14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5" sqref="G25"/>
    </sheetView>
  </sheetViews>
  <sheetFormatPr defaultColWidth="9.140625" defaultRowHeight="12.75"/>
  <cols>
    <col min="1" max="1" width="9.140625" style="1" customWidth="1"/>
    <col min="2" max="2" width="16.00390625" style="0" customWidth="1"/>
    <col min="5" max="6" width="15.7109375" style="0" customWidth="1"/>
    <col min="7" max="7" width="13.00390625" style="0" bestFit="1" customWidth="1"/>
    <col min="8" max="8" width="13.7109375" style="0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15" customWidth="1"/>
    <col min="2" max="2" width="7.57421875" style="15" customWidth="1"/>
    <col min="3" max="3" width="5.28125" style="15" customWidth="1"/>
    <col min="4" max="4" width="10.421875" style="15" customWidth="1"/>
    <col min="5" max="5" width="8.8515625" style="15" customWidth="1"/>
    <col min="6" max="6" width="9.140625" style="15" customWidth="1"/>
    <col min="7" max="7" width="8.00390625" style="26" customWidth="1"/>
    <col min="8" max="8" width="9.421875" style="15" customWidth="1"/>
    <col min="9" max="9" width="7.57421875" style="15" customWidth="1"/>
    <col min="10" max="10" width="9.7109375" style="15" customWidth="1"/>
    <col min="11" max="11" width="8.8515625" style="15" customWidth="1"/>
    <col min="12" max="12" width="6.28125" style="14" customWidth="1"/>
    <col min="13" max="16384" width="9.140625" style="15" customWidth="1"/>
  </cols>
  <sheetData>
    <row r="1" spans="5:11" ht="13.5" customHeight="1">
      <c r="E1" s="18"/>
      <c r="F1" s="18"/>
      <c r="G1" s="18"/>
      <c r="H1" s="18"/>
      <c r="I1" s="18"/>
      <c r="J1" s="18"/>
      <c r="K1" s="18"/>
    </row>
    <row r="2" spans="1:11" ht="13.5" customHeight="1">
      <c r="A2" s="16"/>
      <c r="B2" s="17"/>
      <c r="C2" s="16"/>
      <c r="D2" s="17"/>
      <c r="E2" s="18"/>
      <c r="F2" s="18"/>
      <c r="G2" s="18"/>
      <c r="H2" s="18"/>
      <c r="I2" s="18"/>
      <c r="J2" s="18"/>
      <c r="K2" s="18"/>
    </row>
    <row r="3" spans="1:11" ht="13.5" customHeight="1">
      <c r="A3" s="14"/>
      <c r="B3" s="18"/>
      <c r="C3" s="14"/>
      <c r="D3" s="22"/>
      <c r="E3" s="18"/>
      <c r="F3" s="18"/>
      <c r="G3" s="18"/>
      <c r="H3" s="18"/>
      <c r="I3" s="18"/>
      <c r="J3" s="18"/>
      <c r="K3" s="18"/>
    </row>
    <row r="4" spans="1:11" ht="13.5" customHeight="1">
      <c r="A4" s="14"/>
      <c r="B4" s="18"/>
      <c r="C4" s="14"/>
      <c r="D4" s="22"/>
      <c r="E4" s="18"/>
      <c r="F4" s="18"/>
      <c r="G4" s="18"/>
      <c r="H4" s="18"/>
      <c r="I4" s="18"/>
      <c r="J4" s="18"/>
      <c r="K4" s="18"/>
    </row>
    <row r="5" spans="1:11" ht="13.5" customHeight="1">
      <c r="A5" s="14"/>
      <c r="B5" s="18"/>
      <c r="C5" s="14"/>
      <c r="D5" s="22"/>
      <c r="E5" s="18"/>
      <c r="F5" s="18"/>
      <c r="G5" s="18"/>
      <c r="H5" s="18"/>
      <c r="I5" s="18"/>
      <c r="J5" s="18"/>
      <c r="K5" s="18"/>
    </row>
    <row r="6" spans="1:11" ht="13.5" customHeight="1">
      <c r="A6" s="14"/>
      <c r="B6" s="18"/>
      <c r="C6" s="14"/>
      <c r="D6" s="22"/>
      <c r="E6" s="18"/>
      <c r="F6" s="18"/>
      <c r="G6" s="18"/>
      <c r="H6" s="18"/>
      <c r="I6" s="18"/>
      <c r="J6" s="18"/>
      <c r="K6" s="18"/>
    </row>
    <row r="7" spans="1:11" ht="13.5" customHeight="1">
      <c r="A7" s="14"/>
      <c r="B7" s="18"/>
      <c r="C7" s="14"/>
      <c r="D7" s="22"/>
      <c r="E7" s="18"/>
      <c r="F7" s="18"/>
      <c r="G7" s="18"/>
      <c r="H7" s="18"/>
      <c r="I7" s="18"/>
      <c r="J7" s="18"/>
      <c r="K7" s="18"/>
    </row>
    <row r="8" spans="1:11" ht="11.25">
      <c r="A8" s="14"/>
      <c r="B8" s="18"/>
      <c r="C8" s="14"/>
      <c r="D8" s="23"/>
      <c r="E8" s="18"/>
      <c r="F8" s="18"/>
      <c r="G8" s="18"/>
      <c r="H8" s="18"/>
      <c r="I8" s="18"/>
      <c r="J8" s="18"/>
      <c r="K8" s="18"/>
    </row>
    <row r="9" spans="1:11" ht="11.25">
      <c r="A9" s="14"/>
      <c r="B9" s="18"/>
      <c r="C9" s="14"/>
      <c r="D9" s="23"/>
      <c r="E9" s="18"/>
      <c r="F9" s="18"/>
      <c r="G9" s="18"/>
      <c r="H9" s="18"/>
      <c r="I9" s="18"/>
      <c r="J9" s="18"/>
      <c r="K9" s="18"/>
    </row>
    <row r="10" spans="1:11" ht="11.25">
      <c r="A10" s="14"/>
      <c r="B10" s="18"/>
      <c r="C10" s="14"/>
      <c r="D10" s="23"/>
      <c r="E10" s="18"/>
      <c r="F10" s="18"/>
      <c r="G10" s="18"/>
      <c r="H10" s="18"/>
      <c r="I10" s="18"/>
      <c r="J10" s="18"/>
      <c r="K10" s="18"/>
    </row>
    <row r="11" spans="1:11" ht="11.25">
      <c r="A11" s="14"/>
      <c r="B11" s="18"/>
      <c r="C11" s="14"/>
      <c r="D11" s="18"/>
      <c r="E11" s="18"/>
      <c r="F11" s="18"/>
      <c r="G11" s="18"/>
      <c r="H11" s="18"/>
      <c r="I11" s="18"/>
      <c r="J11" s="18"/>
      <c r="K11" s="18"/>
    </row>
    <row r="12" spans="1:11" ht="11.25">
      <c r="A12" s="14"/>
      <c r="B12" s="19"/>
      <c r="C12" s="24"/>
      <c r="D12" s="19"/>
      <c r="E12" s="19"/>
      <c r="F12" s="19"/>
      <c r="G12" s="19"/>
      <c r="H12" s="19"/>
      <c r="I12" s="19"/>
      <c r="J12" s="19"/>
      <c r="K12" s="19"/>
    </row>
    <row r="13" spans="1:11" ht="11.25">
      <c r="A13" s="16"/>
      <c r="B13" s="18"/>
      <c r="C13" s="14"/>
      <c r="D13" s="17"/>
      <c r="E13" s="17"/>
      <c r="F13" s="18"/>
      <c r="G13" s="18"/>
      <c r="H13" s="17"/>
      <c r="I13" s="17"/>
      <c r="J13" s="17"/>
      <c r="K13" s="17"/>
    </row>
    <row r="14" spans="1:11" ht="11.25">
      <c r="A14" s="14"/>
      <c r="B14" s="19"/>
      <c r="C14" s="14"/>
      <c r="D14" s="19"/>
      <c r="E14" s="19"/>
      <c r="F14" s="19"/>
      <c r="G14" s="19"/>
      <c r="H14" s="17"/>
      <c r="I14" s="18"/>
      <c r="J14" s="19"/>
      <c r="K14" s="17"/>
    </row>
    <row r="15" spans="1:11" ht="11.25">
      <c r="A15" s="16"/>
      <c r="B15" s="17"/>
      <c r="C15" s="16"/>
      <c r="D15" s="17"/>
      <c r="E15" s="17"/>
      <c r="F15" s="17"/>
      <c r="G15" s="17"/>
      <c r="H15" s="17"/>
      <c r="I15" s="17"/>
      <c r="J15" s="17"/>
      <c r="K15" s="17"/>
    </row>
    <row r="16" spans="1:11" ht="11.25">
      <c r="A16" s="14"/>
      <c r="B16" s="14"/>
      <c r="C16" s="14"/>
      <c r="D16" s="18"/>
      <c r="E16" s="14"/>
      <c r="F16" s="14"/>
      <c r="G16" s="14"/>
      <c r="H16" s="14"/>
      <c r="I16" s="14"/>
      <c r="J16" s="14"/>
      <c r="K16" s="14"/>
    </row>
    <row r="17" spans="4:10" ht="11.25">
      <c r="D17" s="18"/>
      <c r="G17" s="14"/>
      <c r="J17" s="25"/>
    </row>
    <row r="18" spans="4:10" ht="11.25">
      <c r="D18" s="19"/>
      <c r="G18" s="14"/>
      <c r="J18" s="20"/>
    </row>
    <row r="19" spans="4:10" ht="11.25">
      <c r="D19" s="18"/>
      <c r="G19" s="14"/>
      <c r="J19" s="25"/>
    </row>
    <row r="20" spans="4:10" ht="11.25">
      <c r="D20" s="20"/>
      <c r="G20" s="14"/>
      <c r="J20" s="20"/>
    </row>
    <row r="21" spans="4:10" ht="11.25">
      <c r="D21" s="21"/>
      <c r="G21" s="14"/>
      <c r="J21" s="21"/>
    </row>
    <row r="22" ht="11.25">
      <c r="G22" s="14"/>
    </row>
    <row r="23" ht="11.25">
      <c r="G23" s="14"/>
    </row>
    <row r="24" ht="11.25">
      <c r="G24" s="14"/>
    </row>
    <row r="25" ht="11.25">
      <c r="G25" s="14"/>
    </row>
    <row r="26" ht="11.25">
      <c r="G26" s="14"/>
    </row>
    <row r="27" ht="11.25">
      <c r="G27" s="14"/>
    </row>
    <row r="28" ht="11.25">
      <c r="G28" s="14"/>
    </row>
    <row r="29" ht="11.25">
      <c r="G29" s="14"/>
    </row>
    <row r="30" ht="11.25">
      <c r="G30" s="14"/>
    </row>
    <row r="31" ht="11.25">
      <c r="G31" s="14"/>
    </row>
    <row r="32" ht="11.25">
      <c r="G32" s="14"/>
    </row>
    <row r="33" ht="11.25">
      <c r="G33" s="14"/>
    </row>
    <row r="34" ht="11.25">
      <c r="G34" s="14"/>
    </row>
    <row r="35" ht="11.25">
      <c r="G35" s="14"/>
    </row>
    <row r="36" ht="11.25">
      <c r="G36" s="14"/>
    </row>
    <row r="37" ht="11.25">
      <c r="G37" s="14"/>
    </row>
    <row r="38" ht="11.25">
      <c r="G38" s="14"/>
    </row>
    <row r="39" ht="11.25">
      <c r="G39" s="14"/>
    </row>
    <row r="40" ht="11.25">
      <c r="G40" s="14"/>
    </row>
    <row r="41" ht="11.25">
      <c r="G41" s="14"/>
    </row>
    <row r="42" ht="11.25">
      <c r="G42" s="14"/>
    </row>
    <row r="43" ht="11.25">
      <c r="G43" s="14"/>
    </row>
    <row r="44" ht="11.25">
      <c r="G44" s="14"/>
    </row>
    <row r="45" ht="11.25">
      <c r="G45" s="14"/>
    </row>
    <row r="46" ht="11.25">
      <c r="G46" s="14"/>
    </row>
    <row r="47" ht="11.25">
      <c r="G47" s="14"/>
    </row>
    <row r="48" ht="11.25">
      <c r="G48" s="14"/>
    </row>
    <row r="49" ht="11.25">
      <c r="G49" s="14"/>
    </row>
    <row r="50" ht="11.25">
      <c r="G50" s="14"/>
    </row>
    <row r="51" ht="11.25">
      <c r="G51" s="14"/>
    </row>
    <row r="52" ht="11.25">
      <c r="G52" s="14"/>
    </row>
    <row r="53" ht="11.25">
      <c r="G53" s="14"/>
    </row>
    <row r="54" ht="11.25">
      <c r="G54" s="14"/>
    </row>
    <row r="55" ht="11.25">
      <c r="G55" s="14"/>
    </row>
    <row r="56" ht="11.25">
      <c r="G56" s="14"/>
    </row>
    <row r="57" ht="11.25">
      <c r="G57" s="14"/>
    </row>
    <row r="58" ht="11.25">
      <c r="G58" s="14"/>
    </row>
    <row r="59" ht="11.25">
      <c r="G59" s="14"/>
    </row>
    <row r="60" ht="11.25">
      <c r="G60" s="14"/>
    </row>
    <row r="61" ht="11.25">
      <c r="G61" s="14"/>
    </row>
    <row r="62" ht="11.25">
      <c r="G62" s="14"/>
    </row>
    <row r="63" ht="11.25">
      <c r="G63" s="14"/>
    </row>
    <row r="64" ht="11.25">
      <c r="G64" s="14"/>
    </row>
    <row r="65" ht="11.25">
      <c r="G65" s="14"/>
    </row>
    <row r="66" ht="11.25">
      <c r="G66" s="14"/>
    </row>
    <row r="67" ht="11.25">
      <c r="G67" s="14"/>
    </row>
    <row r="68" ht="11.25">
      <c r="G68" s="14"/>
    </row>
    <row r="69" ht="11.25">
      <c r="G69" s="14"/>
    </row>
    <row r="70" ht="11.25">
      <c r="G70" s="14"/>
    </row>
    <row r="71" ht="11.25">
      <c r="G71" s="14"/>
    </row>
    <row r="72" ht="11.25">
      <c r="G72" s="14"/>
    </row>
    <row r="73" ht="11.25">
      <c r="G73" s="14"/>
    </row>
    <row r="74" ht="11.25">
      <c r="G74" s="14"/>
    </row>
    <row r="75" ht="11.25">
      <c r="G75" s="14"/>
    </row>
    <row r="76" ht="11.25">
      <c r="G76" s="14"/>
    </row>
    <row r="77" ht="11.25">
      <c r="G77" s="14"/>
    </row>
    <row r="78" ht="11.25">
      <c r="G78" s="14"/>
    </row>
    <row r="79" ht="11.25">
      <c r="G79" s="14"/>
    </row>
    <row r="80" ht="11.25">
      <c r="G80" s="14"/>
    </row>
    <row r="81" ht="11.25">
      <c r="G81" s="14"/>
    </row>
    <row r="82" ht="11.25">
      <c r="G82" s="14"/>
    </row>
    <row r="83" ht="11.25">
      <c r="G83" s="14"/>
    </row>
    <row r="84" ht="11.25">
      <c r="G84" s="14"/>
    </row>
    <row r="85" ht="11.25">
      <c r="G85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G11" sqref="G11"/>
    </sheetView>
  </sheetViews>
  <sheetFormatPr defaultColWidth="9.140625" defaultRowHeight="16.5" customHeight="1"/>
  <cols>
    <col min="1" max="7" width="9.140625" style="49" customWidth="1"/>
    <col min="8" max="8" width="9.140625" style="50" customWidth="1"/>
    <col min="9" max="12" width="9.140625" style="49" customWidth="1"/>
    <col min="13" max="13" width="9.140625" style="48" customWidth="1"/>
    <col min="14" max="16384" width="9.140625" style="49" customWidth="1"/>
  </cols>
  <sheetData/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InnovationsMäklarna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 Johanson</dc:creator>
  <cp:keywords/>
  <dc:description/>
  <cp:lastModifiedBy>annamaria</cp:lastModifiedBy>
  <cp:lastPrinted>2001-08-22T09:34:33Z</cp:lastPrinted>
  <dcterms:created xsi:type="dcterms:W3CDTF">1998-10-15T09:44:48Z</dcterms:created>
  <dcterms:modified xsi:type="dcterms:W3CDTF">2001-08-23T09:16:23Z</dcterms:modified>
  <cp:category/>
  <cp:version/>
  <cp:contentType/>
  <cp:contentStatus/>
</cp:coreProperties>
</file>