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1"/>
  </bookViews>
  <sheets>
    <sheet name="Res + Balans" sheetId="1" r:id="rId1"/>
    <sheet name="finansny" sheetId="2" r:id="rId2"/>
    <sheet name="Blad2" sheetId="3" r:id="rId3"/>
    <sheet name="Blad1" sheetId="4" r:id="rId4"/>
  </sheets>
  <definedNames/>
  <calcPr fullCalcOnLoad="1"/>
</workbook>
</file>

<file path=xl/comments2.xml><?xml version="1.0" encoding="utf-8"?>
<comments xmlns="http://schemas.openxmlformats.org/spreadsheetml/2006/main">
  <authors>
    <author>Peter Landquist</author>
  </authors>
  <commentList>
    <comment ref="B11" authorId="0">
      <text>
        <r>
          <rPr>
            <b/>
            <sz val="8"/>
            <rFont val="Tahoma"/>
            <family val="0"/>
          </rPr>
          <t>KSV+övr ext kostn+ perskostn ex option+övriga rör kostn+lagerökning-ökning levskulder
9045
391
6687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5754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-19
270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1253
-87</t>
        </r>
        <r>
          <rPr>
            <b/>
            <u val="single"/>
            <sz val="8"/>
            <rFont val="Tahoma"/>
            <family val="2"/>
          </rPr>
          <t xml:space="preserve">
-1938
21356</t>
        </r>
      </text>
    </comment>
    <comment ref="B10" authorId="0">
      <text>
        <r>
          <rPr>
            <b/>
            <sz val="8"/>
            <rFont val="Tahoma"/>
            <family val="0"/>
          </rPr>
          <t>Nettoomsättning+ övr rörelseintäkter-förändring kufo</t>
        </r>
        <r>
          <rPr>
            <sz val="8"/>
            <rFont val="Tahoma"/>
            <family val="0"/>
          </rPr>
          <t xml:space="preserve">
17513
+229
</t>
        </r>
        <r>
          <rPr>
            <u val="single"/>
            <sz val="8"/>
            <rFont val="Tahoma"/>
            <family val="2"/>
          </rPr>
          <t xml:space="preserve">-715
</t>
        </r>
      </text>
    </comment>
    <comment ref="B17" authorId="0">
      <text>
        <r>
          <rPr>
            <sz val="8"/>
            <rFont val="Tahoma"/>
            <family val="0"/>
          </rPr>
          <t xml:space="preserve">Bokförda ränteintäkter-förändring upplupna ränteintäkter
243
</t>
        </r>
        <r>
          <rPr>
            <u val="single"/>
            <sz val="8"/>
            <rFont val="Tahoma"/>
            <family val="2"/>
          </rPr>
          <t>+1</t>
        </r>
        <r>
          <rPr>
            <sz val="8"/>
            <rFont val="Tahoma"/>
            <family val="0"/>
          </rPr>
          <t xml:space="preserve">
242
</t>
        </r>
      </text>
    </comment>
    <comment ref="B18" authorId="0">
      <text>
        <r>
          <rPr>
            <sz val="8"/>
            <rFont val="Tahoma"/>
            <family val="0"/>
          </rPr>
          <t xml:space="preserve">Bokförda räntekostnader+
förändring upplupna räntor.
323
</t>
        </r>
        <r>
          <rPr>
            <u val="single"/>
            <sz val="8"/>
            <rFont val="Tahoma"/>
            <family val="2"/>
          </rPr>
          <t>+34</t>
        </r>
        <r>
          <rPr>
            <sz val="8"/>
            <rFont val="Tahoma"/>
            <family val="0"/>
          </rPr>
          <t xml:space="preserve">
357
</t>
        </r>
      </text>
    </comment>
    <comment ref="B24" authorId="0">
      <text>
        <r>
          <rPr>
            <b/>
            <sz val="8"/>
            <rFont val="Tahoma"/>
            <family val="0"/>
          </rPr>
          <t>Förändring materiella AT+avskrivningar</t>
        </r>
        <r>
          <rPr>
            <sz val="8"/>
            <rFont val="Tahoma"/>
            <family val="0"/>
          </rPr>
          <t xml:space="preserve">
32
</t>
        </r>
        <r>
          <rPr>
            <u val="single"/>
            <sz val="8"/>
            <rFont val="Tahoma"/>
            <family val="2"/>
          </rPr>
          <t>459
491</t>
        </r>
      </text>
    </comment>
  </commentList>
</comments>
</file>

<file path=xl/sharedStrings.xml><?xml version="1.0" encoding="utf-8"?>
<sst xmlns="http://schemas.openxmlformats.org/spreadsheetml/2006/main" count="73" uniqueCount="69">
  <si>
    <t>Immateriella anläggningstillgångar</t>
  </si>
  <si>
    <t>Kassa och bank</t>
  </si>
  <si>
    <t>Rörelseresultat</t>
  </si>
  <si>
    <t>Avskrivningar</t>
  </si>
  <si>
    <t>Rörelsens kostnader</t>
  </si>
  <si>
    <t>Nettoomsättning</t>
  </si>
  <si>
    <t>Materiella anläggningstillgångar</t>
  </si>
  <si>
    <t>Finansnetto</t>
  </si>
  <si>
    <t>Tillgångar</t>
  </si>
  <si>
    <t>Övriga omsättningstillgångar</t>
  </si>
  <si>
    <t>Kortfristiga skulder, räntebärande</t>
  </si>
  <si>
    <t>Långfristiga skulder, räntebärande</t>
  </si>
  <si>
    <t>Summa tillgångar</t>
  </si>
  <si>
    <t>Eget kapital och skulder</t>
  </si>
  <si>
    <t>Summa eget kapital och skulder</t>
  </si>
  <si>
    <t>NYCKELTAL</t>
  </si>
  <si>
    <t>Antal aktier</t>
  </si>
  <si>
    <t>RESULTATRÄKNING  (Kkr)</t>
  </si>
  <si>
    <t>BALANSRÄKNING (Kkr)</t>
  </si>
  <si>
    <t>Antal anställda</t>
  </si>
  <si>
    <t>och skatt</t>
  </si>
  <si>
    <t>Resultat före bokslutsdispositioner</t>
  </si>
  <si>
    <t>Långfristiga skulder, ej räntebärande</t>
  </si>
  <si>
    <t>Förändring av lager av färdiga varor</t>
  </si>
  <si>
    <t>Råvaror och förnödenheter</t>
  </si>
  <si>
    <t>Övriga externa kostnader</t>
  </si>
  <si>
    <t>Summa kostnader</t>
  </si>
  <si>
    <t>Övriga rörelsekostnader</t>
  </si>
  <si>
    <t>Den löpande verksamheten</t>
  </si>
  <si>
    <t>Erhållen ränta</t>
  </si>
  <si>
    <t>Erlagd ränta</t>
  </si>
  <si>
    <t>Kassaflöde från den löpande verksamheten</t>
  </si>
  <si>
    <t>Förvärv av materiella anläggningstillgångar</t>
  </si>
  <si>
    <t>Kassaflöde från investeringsverksamheten</t>
  </si>
  <si>
    <t>Nyemission</t>
  </si>
  <si>
    <t>Kassaflöde från finansieringsverksamheten</t>
  </si>
  <si>
    <t>Kursdifferens i likvida medel</t>
  </si>
  <si>
    <t>FINANSIERINGSANALYS (Kkr)</t>
  </si>
  <si>
    <t>Avsättningar, garantiåtaganden</t>
  </si>
  <si>
    <t>Inbetalningar från kunder</t>
  </si>
  <si>
    <t>Utbetalningar till leverantörer och anställda</t>
  </si>
  <si>
    <t>före betalda räntor och inkomstskatter</t>
  </si>
  <si>
    <t>Investeringsverksamheten</t>
  </si>
  <si>
    <t>Finansieringsverksamheten</t>
  </si>
  <si>
    <t>Amortering av skuld</t>
  </si>
  <si>
    <t>Periodens kassaflöde</t>
  </si>
  <si>
    <t>Soliditet (%)</t>
  </si>
  <si>
    <t>Kassalikviditet (%)</t>
  </si>
  <si>
    <t>Skuldsättningsgrad (ggr)</t>
  </si>
  <si>
    <t>Eget kapital per aktie (kr)</t>
  </si>
  <si>
    <t>Likvida medel vid periodens början</t>
  </si>
  <si>
    <t>Likvida medel vid periodens slut</t>
  </si>
  <si>
    <t>Övriga rörelseintäkter</t>
  </si>
  <si>
    <t>Aktiverade omkostnader för produktutveckling</t>
  </si>
  <si>
    <t>Personalkostnader</t>
  </si>
  <si>
    <t>Avsättningar för syntetiska optioner</t>
  </si>
  <si>
    <t>Avsättningen har gjorts på grundval av det avtal styrelsen på marknadsmässiga villkor träffade 1997 med VD</t>
  </si>
  <si>
    <t>juli 00 - sept 00</t>
  </si>
  <si>
    <t>juli 99- sept 99</t>
  </si>
  <si>
    <t>1999-2000</t>
  </si>
  <si>
    <t>Eget kapital, not 1</t>
  </si>
  <si>
    <t>Kortfristiga skulder, ej räntebärande, not 2</t>
  </si>
  <si>
    <t>*</t>
  </si>
  <si>
    <t>*Efter nyemission 1:4</t>
  </si>
  <si>
    <r>
      <t xml:space="preserve">Not 1 </t>
    </r>
    <r>
      <rPr>
        <sz val="10"/>
        <rFont val="Times"/>
        <family val="1"/>
      </rPr>
      <t>Det egna kapitalet har belastats med 1.764 Kkr avseende emissionskostnader.</t>
    </r>
  </si>
  <si>
    <t>och teknisk chef. Såväl VD som tekn chef har den 2/10 valt att utnyttja sin rätt till lösen till kursen den 30/9.</t>
  </si>
  <si>
    <t>i posten långfristiga skulder, ej räntebärande.</t>
  </si>
  <si>
    <r>
      <t xml:space="preserve">Not 2 </t>
    </r>
    <r>
      <rPr>
        <sz val="10"/>
        <rFont val="Times"/>
        <family val="0"/>
      </rPr>
      <t>I beloppet ingår skuld för syntetiska optioner med 3.935 Kkr (f å 764 Kkr). Föregående år ingick beloppet</t>
    </r>
  </si>
  <si>
    <t>Skulden för optionerna är reglerad i oktober och ingen ytterligare resultatpåverkan kommer att uppstå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</si>
</sst>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_-* #,##0.0\ _k_r_-;\-* #,##0.0\ _k_r_-;_-* &quot;-&quot;??\ _k_r_-;_-@_-"/>
    <numFmt numFmtId="166" formatCode="_-* #,##0.000\ _k_r_-;\-* #,##0.000\ _k_r_-;_-* &quot;-&quot;??\ _k_r_-;_-@_-"/>
    <numFmt numFmtId="167" formatCode="#,##0.0"/>
    <numFmt numFmtId="168" formatCode="_-* #,##0.0000\ _k_r_-;\-* #,##0.0000\ _k_r_-;_-* &quot;-&quot;??\ _k_r_-;_-@_-"/>
    <numFmt numFmtId="169" formatCode="0.0000000000"/>
    <numFmt numFmtId="170" formatCode="0.00000000000"/>
    <numFmt numFmtId="171" formatCode="0.0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15">
    <font>
      <sz val="10"/>
      <name val="Arial"/>
      <family val="0"/>
    </font>
    <font>
      <sz val="10"/>
      <name val="GillSans"/>
      <family val="2"/>
    </font>
    <font>
      <b/>
      <sz val="11"/>
      <name val="GillSans"/>
      <family val="2"/>
    </font>
    <font>
      <b/>
      <sz val="10"/>
      <name val="GillSans"/>
      <family val="2"/>
    </font>
    <font>
      <sz val="10"/>
      <name val="Times"/>
      <family val="1"/>
    </font>
    <font>
      <u val="single"/>
      <sz val="10"/>
      <name val="Times"/>
      <family val="1"/>
    </font>
    <font>
      <b/>
      <sz val="10"/>
      <name val="Times"/>
      <family val="1"/>
    </font>
    <font>
      <b/>
      <i/>
      <sz val="10"/>
      <name val="Times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u val="single"/>
      <sz val="8"/>
      <name val="Tahoma"/>
      <family val="2"/>
    </font>
    <font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4" fontId="3" fillId="0" borderId="1" xfId="16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0" xfId="16" applyNumberFormat="1" applyFont="1" applyFill="1" applyAlignment="1">
      <alignment/>
    </xf>
    <xf numFmtId="3" fontId="3" fillId="0" borderId="0" xfId="16" applyNumberFormat="1" applyFont="1" applyFill="1" applyAlignment="1">
      <alignment/>
    </xf>
    <xf numFmtId="3" fontId="1" fillId="0" borderId="0" xfId="16" applyNumberFormat="1" applyFont="1" applyFill="1" applyBorder="1" applyAlignment="1">
      <alignment/>
    </xf>
    <xf numFmtId="3" fontId="3" fillId="0" borderId="0" xfId="16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16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16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16" applyNumberFormat="1" applyFont="1" applyFill="1" applyAlignment="1">
      <alignment/>
    </xf>
    <xf numFmtId="3" fontId="4" fillId="0" borderId="0" xfId="0" applyNumberFormat="1" applyFont="1" applyAlignment="1">
      <alignment/>
    </xf>
    <xf numFmtId="9" fontId="4" fillId="0" borderId="0" xfId="15" applyFont="1" applyFill="1" applyAlignment="1">
      <alignment/>
    </xf>
    <xf numFmtId="0" fontId="4" fillId="0" borderId="0" xfId="0" applyFont="1" applyAlignment="1">
      <alignment horizontal="right"/>
    </xf>
    <xf numFmtId="3" fontId="4" fillId="0" borderId="0" xfId="16" applyNumberFormat="1" applyFont="1" applyFill="1" applyAlignment="1">
      <alignment/>
    </xf>
    <xf numFmtId="0" fontId="6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9" fontId="4" fillId="0" borderId="0" xfId="15" applyFont="1" applyFill="1" applyAlignment="1">
      <alignment horizontal="right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2" xfId="16" applyNumberFormat="1" applyFont="1" applyFill="1" applyBorder="1" applyAlignment="1">
      <alignment/>
    </xf>
    <xf numFmtId="3" fontId="6" fillId="0" borderId="0" xfId="16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79" fontId="4" fillId="0" borderId="0" xfId="15" applyNumberFormat="1" applyFont="1" applyFill="1" applyAlignment="1">
      <alignment/>
    </xf>
    <xf numFmtId="179" fontId="4" fillId="0" borderId="0" xfId="15" applyNumberFormat="1" applyFont="1" applyFill="1" applyAlignment="1">
      <alignment horizontal="right"/>
    </xf>
    <xf numFmtId="1" fontId="4" fillId="0" borderId="0" xfId="15" applyNumberFormat="1" applyFont="1" applyFill="1" applyAlignment="1">
      <alignment/>
    </xf>
    <xf numFmtId="1" fontId="4" fillId="0" borderId="0" xfId="15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4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16" applyNumberFormat="1" applyFont="1" applyBorder="1" applyAlignment="1">
      <alignment/>
    </xf>
    <xf numFmtId="0" fontId="13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49">
      <selection activeCell="A68" sqref="A68"/>
    </sheetView>
  </sheetViews>
  <sheetFormatPr defaultColWidth="9.140625" defaultRowHeight="12.75"/>
  <cols>
    <col min="1" max="1" width="38.57421875" style="0" customWidth="1"/>
    <col min="2" max="2" width="15.140625" style="0" customWidth="1"/>
    <col min="3" max="3" width="0.13671875" style="0" customWidth="1"/>
    <col min="4" max="4" width="14.8515625" style="0" customWidth="1"/>
    <col min="5" max="5" width="15.140625" style="0" customWidth="1"/>
  </cols>
  <sheetData>
    <row r="1" spans="1:5" ht="12.75">
      <c r="A1" s="6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2:5" ht="12.75" hidden="1">
      <c r="B4" s="2"/>
      <c r="C4" s="2"/>
      <c r="D4" s="2"/>
      <c r="E4" s="2"/>
    </row>
    <row r="5" spans="1:4" ht="12.75">
      <c r="A5" s="2"/>
      <c r="B5" s="2"/>
      <c r="C5" s="2"/>
      <c r="D5" s="2"/>
    </row>
    <row r="6" spans="1:5" ht="15.75" thickBot="1">
      <c r="A6" s="3" t="s">
        <v>17</v>
      </c>
      <c r="B6" s="13" t="s">
        <v>57</v>
      </c>
      <c r="C6" s="13"/>
      <c r="D6" s="13" t="s">
        <v>58</v>
      </c>
      <c r="E6" s="13" t="s">
        <v>59</v>
      </c>
    </row>
    <row r="7" spans="1:5" ht="13.5" thickTop="1">
      <c r="A7" s="2"/>
      <c r="B7" s="4"/>
      <c r="C7" s="4"/>
      <c r="D7" s="2"/>
      <c r="E7" s="4"/>
    </row>
    <row r="8" spans="1:5" ht="12.75">
      <c r="A8" s="19" t="s">
        <v>5</v>
      </c>
      <c r="B8" s="20">
        <v>1706</v>
      </c>
      <c r="C8" s="20"/>
      <c r="D8" s="20">
        <v>3780</v>
      </c>
      <c r="E8" s="20">
        <v>24991</v>
      </c>
    </row>
    <row r="9" spans="1:5" ht="12.75">
      <c r="A9" s="19" t="s">
        <v>23</v>
      </c>
      <c r="B9" s="20">
        <v>0</v>
      </c>
      <c r="C9" s="20"/>
      <c r="D9" s="20">
        <v>-132</v>
      </c>
      <c r="E9" s="20">
        <v>-724</v>
      </c>
    </row>
    <row r="10" spans="1:5" ht="12.75">
      <c r="A10" s="19" t="s">
        <v>53</v>
      </c>
      <c r="B10" s="20">
        <v>175</v>
      </c>
      <c r="C10" s="20"/>
      <c r="D10" s="20">
        <v>0</v>
      </c>
      <c r="E10" s="20">
        <v>199</v>
      </c>
    </row>
    <row r="11" spans="1:5" ht="12.75">
      <c r="A11" s="22" t="s">
        <v>52</v>
      </c>
      <c r="B11" s="60">
        <v>316</v>
      </c>
      <c r="C11" s="36"/>
      <c r="D11" s="61">
        <v>31</v>
      </c>
      <c r="E11" s="60">
        <v>361</v>
      </c>
    </row>
    <row r="12" spans="1:5" ht="12.75">
      <c r="A12" s="31"/>
      <c r="B12" s="20">
        <f>SUM(B8:B11)</f>
        <v>2197</v>
      </c>
      <c r="C12" s="20"/>
      <c r="D12" s="20">
        <f>SUM(D8:D11)</f>
        <v>3679</v>
      </c>
      <c r="E12" s="20">
        <f>SUM(E8:E11)</f>
        <v>24827</v>
      </c>
    </row>
    <row r="13" spans="1:5" ht="12.75">
      <c r="A13" s="22"/>
      <c r="B13" s="23"/>
      <c r="C13" s="23"/>
      <c r="D13" s="21"/>
      <c r="E13" s="23"/>
    </row>
    <row r="14" spans="1:5" ht="12.75">
      <c r="A14" s="24" t="s">
        <v>4</v>
      </c>
      <c r="B14" s="23"/>
      <c r="C14" s="23"/>
      <c r="D14" s="21"/>
      <c r="E14" s="23"/>
    </row>
    <row r="15" spans="1:5" ht="12.75">
      <c r="A15" s="19" t="s">
        <v>24</v>
      </c>
      <c r="B15" s="23">
        <v>-880</v>
      </c>
      <c r="C15" s="23"/>
      <c r="D15" s="23">
        <v>-1620</v>
      </c>
      <c r="E15" s="23">
        <v>-12868</v>
      </c>
    </row>
    <row r="16" spans="1:5" ht="12.75">
      <c r="A16" s="19" t="s">
        <v>25</v>
      </c>
      <c r="B16" s="23">
        <v>-2131</v>
      </c>
      <c r="C16" s="23"/>
      <c r="D16" s="23">
        <v>-1657</v>
      </c>
      <c r="E16" s="23">
        <v>-8566</v>
      </c>
    </row>
    <row r="17" spans="1:5" ht="12.75">
      <c r="A17" s="19" t="s">
        <v>54</v>
      </c>
      <c r="B17" s="23">
        <v>-1914</v>
      </c>
      <c r="C17" s="23"/>
      <c r="D17" s="23">
        <v>-1594</v>
      </c>
      <c r="E17" s="23">
        <v>-7864</v>
      </c>
    </row>
    <row r="18" spans="1:5" ht="12.75">
      <c r="A18" s="19" t="s">
        <v>55</v>
      </c>
      <c r="B18" s="23">
        <v>-1084</v>
      </c>
      <c r="C18" s="23"/>
      <c r="D18" s="23">
        <v>300</v>
      </c>
      <c r="E18" s="23">
        <v>-1786</v>
      </c>
    </row>
    <row r="19" spans="1:5" ht="12.75">
      <c r="A19" s="19" t="s">
        <v>3</v>
      </c>
      <c r="B19" s="23">
        <v>-616</v>
      </c>
      <c r="C19" s="23"/>
      <c r="D19" s="23">
        <v>-597</v>
      </c>
      <c r="E19" s="23">
        <v>-2354</v>
      </c>
    </row>
    <row r="20" spans="1:5" ht="12.75">
      <c r="A20" s="25" t="s">
        <v>27</v>
      </c>
      <c r="B20" s="37">
        <v>-46</v>
      </c>
      <c r="C20" s="37"/>
      <c r="D20" s="37">
        <v>-119</v>
      </c>
      <c r="E20" s="37">
        <v>-356</v>
      </c>
    </row>
    <row r="21" spans="1:5" ht="12.75">
      <c r="A21" s="35" t="s">
        <v>26</v>
      </c>
      <c r="B21" s="23">
        <f>SUM(B15:B20)</f>
        <v>-6671</v>
      </c>
      <c r="C21" s="23">
        <f>SUM(C15:C20)</f>
        <v>0</v>
      </c>
      <c r="D21" s="23">
        <f>SUM(D15:D20)</f>
        <v>-5287</v>
      </c>
      <c r="E21" s="23">
        <f>SUM(E15:E20)</f>
        <v>-33794</v>
      </c>
    </row>
    <row r="22" spans="1:5" ht="12.75">
      <c r="A22" s="2"/>
      <c r="B22" s="17"/>
      <c r="C22" s="17"/>
      <c r="D22" s="17"/>
      <c r="E22" s="17"/>
    </row>
    <row r="23" spans="1:5" ht="12.75">
      <c r="A23" s="6" t="s">
        <v>2</v>
      </c>
      <c r="B23" s="23">
        <f>B12+B21</f>
        <v>-4474</v>
      </c>
      <c r="C23" s="23">
        <f>C12+C21</f>
        <v>0</v>
      </c>
      <c r="D23" s="23">
        <f>D12+D21</f>
        <v>-1608</v>
      </c>
      <c r="E23" s="23">
        <f>E12+E21</f>
        <v>-8967</v>
      </c>
    </row>
    <row r="24" spans="1:5" ht="12.75">
      <c r="A24" s="2"/>
      <c r="B24" s="17"/>
      <c r="C24" s="17"/>
      <c r="D24" s="18"/>
      <c r="E24" s="17"/>
    </row>
    <row r="25" spans="1:5" ht="12.75">
      <c r="A25" s="22" t="s">
        <v>7</v>
      </c>
      <c r="B25" s="23">
        <v>27</v>
      </c>
      <c r="C25" s="23"/>
      <c r="D25" s="23">
        <v>-51</v>
      </c>
      <c r="E25" s="23">
        <v>-283</v>
      </c>
    </row>
    <row r="26" spans="1:5" ht="12.75">
      <c r="A26" s="5"/>
      <c r="B26" s="17"/>
      <c r="C26" s="17"/>
      <c r="D26" s="21"/>
      <c r="E26" s="17"/>
    </row>
    <row r="27" spans="1:5" ht="15">
      <c r="A27" s="14" t="s">
        <v>21</v>
      </c>
      <c r="B27" s="17"/>
      <c r="C27" s="17"/>
      <c r="D27" s="22"/>
      <c r="E27" s="17"/>
    </row>
    <row r="28" spans="1:5" ht="15">
      <c r="A28" s="14" t="s">
        <v>20</v>
      </c>
      <c r="B28" s="18">
        <f>SUM(B23:B25)</f>
        <v>-4447</v>
      </c>
      <c r="C28" s="18"/>
      <c r="D28" s="18">
        <f>SUM(D23:D25)</f>
        <v>-1659</v>
      </c>
      <c r="E28" s="18">
        <f>SUM(E23:E25)</f>
        <v>-9250</v>
      </c>
    </row>
    <row r="29" spans="1:5" ht="12.75">
      <c r="A29" s="7"/>
      <c r="B29" s="1"/>
      <c r="C29" s="1"/>
      <c r="D29" s="22"/>
      <c r="E29" s="1"/>
    </row>
    <row r="30" spans="2:5" ht="9" customHeight="1" hidden="1">
      <c r="B30" s="2"/>
      <c r="C30" s="2"/>
      <c r="D30" s="2"/>
      <c r="E30" s="2"/>
    </row>
    <row r="31" spans="1:5" ht="15.75" thickBot="1">
      <c r="A31" s="3" t="s">
        <v>18</v>
      </c>
      <c r="B31" s="8">
        <v>36799</v>
      </c>
      <c r="C31" s="8"/>
      <c r="D31" s="8">
        <v>36433</v>
      </c>
      <c r="E31" s="8">
        <v>36707</v>
      </c>
    </row>
    <row r="32" spans="1:5" ht="13.5" thickTop="1">
      <c r="A32" s="2"/>
      <c r="B32" s="2"/>
      <c r="C32" s="2"/>
      <c r="D32" s="2"/>
      <c r="E32" s="2"/>
    </row>
    <row r="33" spans="1:5" ht="12.75">
      <c r="A33" s="6" t="s">
        <v>8</v>
      </c>
      <c r="B33" s="2"/>
      <c r="C33" s="2"/>
      <c r="D33" s="2"/>
      <c r="E33" s="2"/>
    </row>
    <row r="34" spans="1:5" ht="9.75" customHeight="1">
      <c r="A34" s="2"/>
      <c r="B34" s="9"/>
      <c r="C34" s="9"/>
      <c r="D34" s="9"/>
      <c r="E34" s="9"/>
    </row>
    <row r="35" spans="1:5" ht="12.75">
      <c r="A35" s="22" t="s">
        <v>0</v>
      </c>
      <c r="B35" s="26">
        <v>3289</v>
      </c>
      <c r="C35" s="26"/>
      <c r="D35" s="26">
        <v>4674</v>
      </c>
      <c r="E35" s="26">
        <v>3558</v>
      </c>
    </row>
    <row r="36" spans="1:5" ht="12.75">
      <c r="A36" s="22" t="s">
        <v>6</v>
      </c>
      <c r="B36" s="26">
        <v>1805</v>
      </c>
      <c r="C36" s="26"/>
      <c r="D36" s="26">
        <v>1370</v>
      </c>
      <c r="E36" s="26">
        <v>1224</v>
      </c>
    </row>
    <row r="37" spans="1:5" ht="12.75">
      <c r="A37" s="25" t="s">
        <v>9</v>
      </c>
      <c r="B37" s="26">
        <v>8875</v>
      </c>
      <c r="C37" s="26"/>
      <c r="D37" s="26">
        <v>10859</v>
      </c>
      <c r="E37" s="26">
        <v>10410</v>
      </c>
    </row>
    <row r="38" spans="1:5" ht="12.75">
      <c r="A38" s="22" t="s">
        <v>1</v>
      </c>
      <c r="B38" s="26">
        <v>53687</v>
      </c>
      <c r="C38" s="26"/>
      <c r="D38" s="26">
        <v>10820</v>
      </c>
      <c r="E38" s="26">
        <v>6314</v>
      </c>
    </row>
    <row r="39" spans="1:5" ht="12.75">
      <c r="A39" s="2"/>
      <c r="B39" s="15"/>
      <c r="C39" s="15"/>
      <c r="D39" s="26"/>
      <c r="E39" s="15"/>
    </row>
    <row r="40" spans="1:5" ht="12.75">
      <c r="A40" s="10" t="s">
        <v>12</v>
      </c>
      <c r="B40" s="16">
        <f>SUM(B35:B39)</f>
        <v>67656</v>
      </c>
      <c r="C40" s="16"/>
      <c r="D40" s="16">
        <f>SUM(D35:D39)</f>
        <v>27723</v>
      </c>
      <c r="E40" s="16">
        <f>SUM(E35:E39)</f>
        <v>21506</v>
      </c>
    </row>
    <row r="41" spans="1:5" ht="15">
      <c r="A41" s="12"/>
      <c r="B41" s="15"/>
      <c r="C41" s="15"/>
      <c r="D41" s="16"/>
      <c r="E41" s="15"/>
    </row>
    <row r="42" spans="1:5" ht="12.75">
      <c r="A42" s="10" t="s">
        <v>13</v>
      </c>
      <c r="B42" s="15"/>
      <c r="C42" s="15"/>
      <c r="D42" s="9"/>
      <c r="E42" s="15"/>
    </row>
    <row r="43" spans="1:5" ht="9.75" customHeight="1">
      <c r="A43" s="2"/>
      <c r="B43" s="15"/>
      <c r="C43" s="15"/>
      <c r="D43" s="9"/>
      <c r="E43" s="15"/>
    </row>
    <row r="44" spans="1:5" ht="12.75">
      <c r="A44" s="22" t="s">
        <v>60</v>
      </c>
      <c r="B44" s="26">
        <v>48564</v>
      </c>
      <c r="C44" s="26"/>
      <c r="D44" s="26">
        <v>12364</v>
      </c>
      <c r="E44" s="26">
        <v>4773</v>
      </c>
    </row>
    <row r="45" spans="1:5" ht="12.75">
      <c r="A45" s="22" t="s">
        <v>38</v>
      </c>
      <c r="B45" s="26">
        <v>348</v>
      </c>
      <c r="C45" s="26"/>
      <c r="D45" s="26">
        <v>106</v>
      </c>
      <c r="E45" s="26">
        <v>344</v>
      </c>
    </row>
    <row r="46" spans="1:5" ht="12.75">
      <c r="A46" s="22" t="s">
        <v>11</v>
      </c>
      <c r="B46" s="26">
        <v>7000</v>
      </c>
      <c r="C46" s="26"/>
      <c r="D46" s="26">
        <v>8000</v>
      </c>
      <c r="E46" s="26">
        <v>7000</v>
      </c>
    </row>
    <row r="47" spans="1:5" ht="12.75">
      <c r="A47" s="22" t="s">
        <v>22</v>
      </c>
      <c r="B47" s="26">
        <v>0</v>
      </c>
      <c r="C47" s="26"/>
      <c r="D47" s="26">
        <v>764</v>
      </c>
      <c r="E47" s="26">
        <v>0</v>
      </c>
    </row>
    <row r="48" spans="1:5" ht="12.75">
      <c r="A48" s="22" t="s">
        <v>10</v>
      </c>
      <c r="B48" s="26">
        <v>1000</v>
      </c>
      <c r="C48" s="26"/>
      <c r="D48" s="26">
        <v>2841</v>
      </c>
      <c r="E48" s="26">
        <v>1000</v>
      </c>
    </row>
    <row r="49" spans="1:5" ht="12.75">
      <c r="A49" s="22" t="s">
        <v>61</v>
      </c>
      <c r="B49" s="26">
        <v>10744</v>
      </c>
      <c r="C49" s="26"/>
      <c r="D49" s="26">
        <v>3648</v>
      </c>
      <c r="E49" s="26">
        <v>8389</v>
      </c>
    </row>
    <row r="50" spans="1:5" ht="12.75">
      <c r="A50" s="2"/>
      <c r="B50" s="15"/>
      <c r="C50" s="15"/>
      <c r="D50" s="15"/>
      <c r="E50" s="15"/>
    </row>
    <row r="51" spans="1:5" ht="15">
      <c r="A51" s="12" t="s">
        <v>14</v>
      </c>
      <c r="B51" s="11">
        <f>SUM(B44:B50)</f>
        <v>67656</v>
      </c>
      <c r="C51" s="11"/>
      <c r="D51" s="16">
        <f>SUM(D44:D50)</f>
        <v>27723</v>
      </c>
      <c r="E51" s="16">
        <f>SUM(E44:E50)</f>
        <v>21506</v>
      </c>
    </row>
    <row r="52" spans="1:5" ht="15">
      <c r="A52" s="12"/>
      <c r="B52" s="11"/>
      <c r="C52" s="11"/>
      <c r="D52" s="16"/>
      <c r="E52" s="16"/>
    </row>
    <row r="53" spans="1:5" ht="9.75" customHeight="1" hidden="1">
      <c r="A53" s="2"/>
      <c r="B53" s="2"/>
      <c r="C53" s="2"/>
      <c r="D53" s="2"/>
      <c r="E53" s="2"/>
    </row>
    <row r="54" ht="12.75" hidden="1"/>
    <row r="55" ht="12.75" customHeight="1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>
      <c r="A62" s="64" t="s">
        <v>64</v>
      </c>
    </row>
    <row r="63" ht="12.75">
      <c r="A63" s="31" t="s">
        <v>67</v>
      </c>
    </row>
    <row r="64" spans="1:5" ht="12.75">
      <c r="A64" s="19" t="s">
        <v>66</v>
      </c>
      <c r="B64" s="22"/>
      <c r="C64" s="22"/>
      <c r="D64" s="22"/>
      <c r="E64" s="22"/>
    </row>
    <row r="65" spans="1:5" ht="12.75">
      <c r="A65" s="19" t="s">
        <v>56</v>
      </c>
      <c r="B65" s="22"/>
      <c r="C65" s="22"/>
      <c r="D65" s="22"/>
      <c r="E65" s="22"/>
    </row>
    <row r="66" spans="1:5" ht="12.75">
      <c r="A66" s="62" t="s">
        <v>65</v>
      </c>
      <c r="B66" s="22"/>
      <c r="C66" s="22"/>
      <c r="D66" s="22"/>
      <c r="E66" s="22"/>
    </row>
    <row r="67" spans="1:5" ht="12.75">
      <c r="A67" s="62" t="s">
        <v>68</v>
      </c>
      <c r="B67" s="22"/>
      <c r="C67" s="22"/>
      <c r="D67" s="22"/>
      <c r="E67" s="22"/>
    </row>
    <row r="68" ht="12.75">
      <c r="E68" s="22"/>
    </row>
  </sheetData>
  <printOptions/>
  <pageMargins left="0.984251968503937" right="0.3937007874015748" top="0.5511811023622047" bottom="0.5511811023622047" header="0.5118110236220472" footer="0.5118110236220472"/>
  <pageSetup horizontalDpi="600" verticalDpi="600" orientation="portrait" paperSize="9" r:id="rId2"/>
  <headerFooter alignWithMargins="0">
    <oddFooter>&amp;C&amp;"Times New Roman,Normal\5 (6)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66">
      <selection activeCell="I11" sqref="I11"/>
    </sheetView>
  </sheetViews>
  <sheetFormatPr defaultColWidth="9.140625" defaultRowHeight="12.75"/>
  <cols>
    <col min="1" max="1" width="36.57421875" style="0" customWidth="1"/>
    <col min="2" max="2" width="15.140625" style="0" customWidth="1"/>
    <col min="3" max="3" width="1.57421875" style="0" customWidth="1"/>
    <col min="4" max="4" width="14.8515625" style="0" customWidth="1"/>
    <col min="5" max="5" width="1.7109375" style="0" customWidth="1"/>
    <col min="6" max="6" width="12.7109375" style="0" customWidth="1"/>
  </cols>
  <sheetData>
    <row r="1" spans="1:6" ht="12.75">
      <c r="A1" s="6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5" ht="12.75">
      <c r="A6" s="2"/>
      <c r="B6" s="2"/>
      <c r="C6" s="2"/>
      <c r="D6" s="2"/>
      <c r="E6" s="2"/>
    </row>
    <row r="7" spans="1:6" ht="15" thickBot="1">
      <c r="A7" s="3" t="s">
        <v>37</v>
      </c>
      <c r="B7" s="13" t="s">
        <v>57</v>
      </c>
      <c r="C7" s="13"/>
      <c r="D7" s="13" t="s">
        <v>58</v>
      </c>
      <c r="E7" s="13"/>
      <c r="F7" s="13" t="s">
        <v>59</v>
      </c>
    </row>
    <row r="8" spans="1:6" ht="13.5" thickTop="1">
      <c r="A8" s="2"/>
      <c r="B8" s="4"/>
      <c r="C8" s="4"/>
      <c r="D8" s="2"/>
      <c r="E8" s="2"/>
      <c r="F8" s="4"/>
    </row>
    <row r="9" spans="1:6" ht="12.75">
      <c r="A9" s="41" t="s">
        <v>28</v>
      </c>
      <c r="B9" s="11"/>
      <c r="C9" s="11"/>
      <c r="D9" s="11"/>
      <c r="E9" s="11"/>
      <c r="F9" s="11"/>
    </row>
    <row r="10" spans="1:6" ht="12.75">
      <c r="A10" s="19" t="s">
        <v>39</v>
      </c>
      <c r="B10" s="20">
        <v>3727</v>
      </c>
      <c r="C10" s="20"/>
      <c r="D10" s="20">
        <v>3199</v>
      </c>
      <c r="E10" s="21"/>
      <c r="F10" s="21">
        <v>23623</v>
      </c>
    </row>
    <row r="11" spans="1:6" ht="12.75">
      <c r="A11" s="19" t="s">
        <v>40</v>
      </c>
      <c r="B11" s="43">
        <v>-5628</v>
      </c>
      <c r="C11" s="20"/>
      <c r="D11" s="43">
        <v>-6046</v>
      </c>
      <c r="E11" s="21"/>
      <c r="F11" s="44">
        <v>-27470</v>
      </c>
    </row>
    <row r="12" spans="1:6" ht="12.75" hidden="1">
      <c r="A12" s="19"/>
      <c r="B12" s="20"/>
      <c r="C12" s="20"/>
      <c r="D12" s="20"/>
      <c r="E12" s="21"/>
      <c r="F12" s="21"/>
    </row>
    <row r="13" spans="1:6" ht="12.75">
      <c r="A13" s="38" t="s">
        <v>31</v>
      </c>
      <c r="B13" s="20"/>
      <c r="C13" s="20"/>
      <c r="D13" s="20"/>
      <c r="E13" s="21"/>
      <c r="F13" s="21"/>
    </row>
    <row r="14" spans="1:6" ht="13.5" thickBot="1">
      <c r="A14" s="38" t="s">
        <v>41</v>
      </c>
      <c r="B14" s="49">
        <f>SUM(B10:B13)</f>
        <v>-1901</v>
      </c>
      <c r="C14" s="20"/>
      <c r="D14" s="49">
        <f>SUM(D10:D13)</f>
        <v>-2847</v>
      </c>
      <c r="E14" s="21"/>
      <c r="F14" s="49">
        <f>SUM(F10:F13)</f>
        <v>-3847</v>
      </c>
    </row>
    <row r="15" spans="1:6" ht="13.5" thickTop="1">
      <c r="A15" s="38"/>
      <c r="B15" s="51"/>
      <c r="C15" s="20"/>
      <c r="D15" s="51"/>
      <c r="E15" s="21"/>
      <c r="F15" s="51"/>
    </row>
    <row r="16" spans="1:6" ht="12.75" hidden="1">
      <c r="A16" s="22"/>
      <c r="B16" s="23"/>
      <c r="C16" s="23"/>
      <c r="D16" s="23"/>
      <c r="E16" s="21"/>
      <c r="F16" s="21"/>
    </row>
    <row r="17" spans="1:6" ht="12.75">
      <c r="A17" s="19" t="s">
        <v>29</v>
      </c>
      <c r="B17" s="23">
        <v>112</v>
      </c>
      <c r="C17" s="23"/>
      <c r="D17" s="23">
        <v>76</v>
      </c>
      <c r="E17" s="21"/>
      <c r="F17" s="21">
        <v>265</v>
      </c>
    </row>
    <row r="18" spans="1:6" ht="12.75">
      <c r="A18" s="19" t="s">
        <v>30</v>
      </c>
      <c r="B18" s="45">
        <v>-85</v>
      </c>
      <c r="C18" s="23"/>
      <c r="D18" s="45">
        <v>0</v>
      </c>
      <c r="E18" s="21"/>
      <c r="F18" s="44">
        <v>-626</v>
      </c>
    </row>
    <row r="19" spans="1:6" ht="13.5" thickBot="1">
      <c r="A19" s="38" t="s">
        <v>31</v>
      </c>
      <c r="B19" s="50">
        <f>SUM(B17:B18,B14)</f>
        <v>-1874</v>
      </c>
      <c r="C19" s="11"/>
      <c r="D19" s="50">
        <f>SUM(D17:D18,D14)</f>
        <v>-2771</v>
      </c>
      <c r="E19" s="47"/>
      <c r="F19" s="50">
        <f>SUM(F14:F18)</f>
        <v>-4208</v>
      </c>
    </row>
    <row r="20" spans="1:6" ht="13.5" thickTop="1">
      <c r="A20" s="38"/>
      <c r="B20" s="47"/>
      <c r="C20" s="11"/>
      <c r="D20" s="47"/>
      <c r="E20" s="47"/>
      <c r="F20" s="47"/>
    </row>
    <row r="21" spans="1:6" ht="12.75">
      <c r="A21" s="38"/>
      <c r="B21" s="47"/>
      <c r="C21" s="11"/>
      <c r="D21" s="47"/>
      <c r="E21" s="47"/>
      <c r="F21" s="47"/>
    </row>
    <row r="22" spans="1:6" ht="12.75">
      <c r="A22" s="41" t="s">
        <v>42</v>
      </c>
      <c r="B22" s="47"/>
      <c r="C22" s="11"/>
      <c r="D22" s="47"/>
      <c r="E22" s="47"/>
      <c r="F22" s="47"/>
    </row>
    <row r="23" spans="1:6" ht="12.75" hidden="1">
      <c r="A23" s="19"/>
      <c r="B23" s="23"/>
      <c r="C23" s="23"/>
      <c r="D23" s="23"/>
      <c r="E23" s="21"/>
      <c r="F23" s="21"/>
    </row>
    <row r="24" spans="1:6" ht="12.75">
      <c r="A24" s="25" t="s">
        <v>32</v>
      </c>
      <c r="B24" s="45">
        <v>-753</v>
      </c>
      <c r="C24" s="23"/>
      <c r="D24" s="45">
        <v>-238</v>
      </c>
      <c r="E24" s="23"/>
      <c r="F24" s="45">
        <v>-535</v>
      </c>
    </row>
    <row r="25" spans="1:6" ht="12.75" hidden="1">
      <c r="A25" s="31"/>
      <c r="B25" s="23"/>
      <c r="C25" s="23"/>
      <c r="D25" s="23"/>
      <c r="E25" s="21"/>
      <c r="F25" s="21"/>
    </row>
    <row r="26" spans="1:6" ht="13.5" thickBot="1">
      <c r="A26" s="31" t="s">
        <v>33</v>
      </c>
      <c r="B26" s="50">
        <f>SUM(B24:B25)</f>
        <v>-753</v>
      </c>
      <c r="C26" s="11"/>
      <c r="D26" s="50">
        <f>SUM(D24:D25)</f>
        <v>-238</v>
      </c>
      <c r="E26" s="47"/>
      <c r="F26" s="50">
        <f>SUM(F24:F25)</f>
        <v>-535</v>
      </c>
    </row>
    <row r="27" spans="1:6" ht="13.5" thickTop="1">
      <c r="A27" s="2"/>
      <c r="B27" s="23"/>
      <c r="C27" s="23"/>
      <c r="D27" s="23"/>
      <c r="E27" s="21"/>
      <c r="F27" s="21"/>
    </row>
    <row r="28" spans="1:6" ht="12.75">
      <c r="A28" s="22"/>
      <c r="B28" s="23"/>
      <c r="C28" s="23"/>
      <c r="D28" s="23"/>
      <c r="E28" s="21"/>
      <c r="F28" s="21"/>
    </row>
    <row r="29" spans="1:6" ht="12.75">
      <c r="A29" s="42" t="s">
        <v>43</v>
      </c>
      <c r="B29" s="23"/>
      <c r="C29" s="23"/>
      <c r="D29" s="23"/>
      <c r="E29" s="21"/>
      <c r="F29" s="21"/>
    </row>
    <row r="30" spans="1:6" ht="12.75">
      <c r="A30" s="39" t="s">
        <v>34</v>
      </c>
      <c r="B30" s="23">
        <v>50000</v>
      </c>
      <c r="C30" s="23"/>
      <c r="D30" s="23">
        <v>0</v>
      </c>
      <c r="E30" s="22"/>
      <c r="F30" s="27">
        <v>0</v>
      </c>
    </row>
    <row r="31" spans="1:6" ht="12.75">
      <c r="A31" s="39" t="s">
        <v>44</v>
      </c>
      <c r="B31" s="45">
        <v>0</v>
      </c>
      <c r="C31" s="23"/>
      <c r="D31" s="45">
        <v>0</v>
      </c>
      <c r="E31" s="22"/>
      <c r="F31" s="63">
        <v>-2791</v>
      </c>
    </row>
    <row r="32" spans="2:6" ht="14.25" customHeight="1" hidden="1">
      <c r="B32" s="22"/>
      <c r="D32" s="22"/>
      <c r="E32" s="22"/>
      <c r="F32" s="22"/>
    </row>
    <row r="33" spans="1:6" ht="12.75" customHeight="1" thickBot="1">
      <c r="A33" s="35" t="s">
        <v>35</v>
      </c>
      <c r="B33" s="50">
        <f>SUM(B30:B32)</f>
        <v>50000</v>
      </c>
      <c r="C33" s="11"/>
      <c r="D33" s="50">
        <f>SUM(D30:D32)</f>
        <v>0</v>
      </c>
      <c r="E33" s="47"/>
      <c r="F33" s="50">
        <f>SUM(F30:F32)</f>
        <v>-2791</v>
      </c>
    </row>
    <row r="34" spans="1:6" ht="12.75" customHeight="1" thickTop="1">
      <c r="A34" s="35"/>
      <c r="B34" s="52"/>
      <c r="C34" s="11"/>
      <c r="D34" s="52"/>
      <c r="E34" s="47"/>
      <c r="F34" s="52"/>
    </row>
    <row r="35" spans="1:6" ht="12.75">
      <c r="A35" s="39"/>
      <c r="B35" s="23"/>
      <c r="C35" s="23"/>
      <c r="D35" s="23"/>
      <c r="E35" s="22"/>
      <c r="F35" s="22"/>
    </row>
    <row r="36" spans="1:6" ht="12.75">
      <c r="A36" s="35" t="s">
        <v>45</v>
      </c>
      <c r="B36" s="46">
        <f>SUM(B19,B26,B33)</f>
        <v>47373</v>
      </c>
      <c r="C36" s="46"/>
      <c r="D36" s="46">
        <f>SUM(D19,D26,D33)</f>
        <v>-3009</v>
      </c>
      <c r="E36" s="31"/>
      <c r="F36" s="46">
        <f>SUM(F19,F26,F33)</f>
        <v>-7534</v>
      </c>
    </row>
    <row r="37" spans="1:6" ht="12.75" customHeight="1">
      <c r="A37" s="35" t="s">
        <v>50</v>
      </c>
      <c r="B37" s="46">
        <v>6314</v>
      </c>
      <c r="C37" s="46"/>
      <c r="D37" s="46">
        <v>13848</v>
      </c>
      <c r="E37" s="47"/>
      <c r="F37" s="47">
        <v>13848</v>
      </c>
    </row>
    <row r="38" spans="1:6" ht="12.75">
      <c r="A38" s="35" t="s">
        <v>36</v>
      </c>
      <c r="B38" s="46">
        <v>0</v>
      </c>
      <c r="C38" s="46"/>
      <c r="D38" s="46">
        <v>-20</v>
      </c>
      <c r="E38" s="47"/>
      <c r="F38" s="47">
        <v>0</v>
      </c>
    </row>
    <row r="39" spans="1:6" ht="13.5" thickBot="1">
      <c r="A39" s="40" t="s">
        <v>51</v>
      </c>
      <c r="B39" s="50">
        <f>SUM(B36:B38)</f>
        <v>53687</v>
      </c>
      <c r="C39" s="48"/>
      <c r="D39" s="50">
        <f>SUM(D36:D38)</f>
        <v>10819</v>
      </c>
      <c r="E39" s="31"/>
      <c r="F39" s="50">
        <f>SUM(F36:F38)</f>
        <v>6314</v>
      </c>
    </row>
    <row r="40" spans="1:6" ht="13.5" thickTop="1">
      <c r="A40" s="40"/>
      <c r="B40" s="52"/>
      <c r="C40" s="48"/>
      <c r="D40" s="52"/>
      <c r="E40" s="31"/>
      <c r="F40" s="52"/>
    </row>
    <row r="41" spans="1:6" ht="12.75">
      <c r="A41" s="40"/>
      <c r="B41" s="52"/>
      <c r="C41" s="48"/>
      <c r="D41" s="52"/>
      <c r="E41" s="31"/>
      <c r="F41" s="52"/>
    </row>
    <row r="42" spans="1:6" ht="12.75">
      <c r="A42" s="40"/>
      <c r="B42" s="52"/>
      <c r="C42" s="48"/>
      <c r="D42" s="52"/>
      <c r="E42" s="31"/>
      <c r="F42" s="52"/>
    </row>
    <row r="43" spans="2:6" ht="12.75" customHeight="1">
      <c r="B43" s="11"/>
      <c r="C43" s="11"/>
      <c r="D43" s="11"/>
      <c r="E43" s="11"/>
      <c r="F43" s="11"/>
    </row>
    <row r="44" spans="1:6" ht="12.75">
      <c r="A44" s="40"/>
      <c r="B44" s="23"/>
      <c r="C44" s="23"/>
      <c r="D44" s="9"/>
      <c r="E44" s="9"/>
      <c r="F44" s="26"/>
    </row>
    <row r="45" spans="1:6" ht="15.75" thickBot="1">
      <c r="A45" s="3" t="s">
        <v>15</v>
      </c>
      <c r="B45" s="8">
        <v>36799</v>
      </c>
      <c r="C45" s="32"/>
      <c r="D45" s="8">
        <v>36433</v>
      </c>
      <c r="F45" s="8">
        <v>36707</v>
      </c>
    </row>
    <row r="46" spans="1:6" ht="15.75" thickTop="1">
      <c r="A46" s="12"/>
      <c r="B46" s="32"/>
      <c r="C46" s="59"/>
      <c r="D46" s="32"/>
      <c r="F46" s="32"/>
    </row>
    <row r="47" spans="1:6" ht="12.75">
      <c r="A47" s="22" t="s">
        <v>46</v>
      </c>
      <c r="B47" s="55">
        <v>72</v>
      </c>
      <c r="C47" s="55"/>
      <c r="D47" s="56">
        <v>45</v>
      </c>
      <c r="F47" s="55">
        <v>22</v>
      </c>
    </row>
    <row r="48" spans="1:6" ht="12.75" customHeight="1">
      <c r="A48" s="22" t="s">
        <v>47</v>
      </c>
      <c r="B48" s="55">
        <v>504</v>
      </c>
      <c r="C48" s="55"/>
      <c r="D48" s="56">
        <v>270</v>
      </c>
      <c r="F48" s="55">
        <v>151</v>
      </c>
    </row>
    <row r="49" spans="1:6" ht="12.75">
      <c r="A49" s="22" t="s">
        <v>48</v>
      </c>
      <c r="B49" s="53">
        <v>0.2</v>
      </c>
      <c r="C49" s="28"/>
      <c r="D49" s="54">
        <v>0.9</v>
      </c>
      <c r="F49" s="53">
        <v>1.7</v>
      </c>
    </row>
    <row r="50" spans="1:6" ht="12.75">
      <c r="A50" s="22" t="s">
        <v>49</v>
      </c>
      <c r="B50" s="33">
        <v>9.51</v>
      </c>
      <c r="C50" s="33"/>
      <c r="D50" s="58">
        <v>3.03</v>
      </c>
      <c r="F50" s="19">
        <v>1.16</v>
      </c>
    </row>
    <row r="51" spans="1:6" ht="12.75">
      <c r="A51" s="22" t="s">
        <v>16</v>
      </c>
      <c r="B51" s="30">
        <v>5106000</v>
      </c>
      <c r="C51" s="30" t="s">
        <v>62</v>
      </c>
      <c r="D51" s="57">
        <v>4084800</v>
      </c>
      <c r="F51" s="30">
        <v>4084800</v>
      </c>
    </row>
    <row r="52" spans="1:6" ht="12.75">
      <c r="A52" s="22" t="s">
        <v>19</v>
      </c>
      <c r="B52" s="19">
        <v>18</v>
      </c>
      <c r="C52" s="19"/>
      <c r="D52" s="19">
        <v>14</v>
      </c>
      <c r="F52" s="19">
        <v>14</v>
      </c>
    </row>
    <row r="53" spans="1:6" ht="12.75">
      <c r="A53" s="22"/>
      <c r="B53" s="19"/>
      <c r="C53" s="19"/>
      <c r="D53" s="22"/>
      <c r="E53" s="19"/>
      <c r="F53" s="26"/>
    </row>
    <row r="54" spans="1:6" ht="12.75">
      <c r="A54" s="22" t="s">
        <v>63</v>
      </c>
      <c r="B54" s="23"/>
      <c r="C54" s="23"/>
      <c r="D54" s="27"/>
      <c r="E54" s="27"/>
      <c r="F54" s="26"/>
    </row>
    <row r="55" spans="1:6" ht="12.75">
      <c r="A55" s="40"/>
      <c r="B55" s="23"/>
      <c r="C55" s="23"/>
      <c r="D55" s="9"/>
      <c r="E55" s="9"/>
      <c r="F55" s="26"/>
    </row>
    <row r="56" spans="1:6" ht="12.75">
      <c r="A56" s="40"/>
      <c r="B56" s="11"/>
      <c r="C56" s="11"/>
      <c r="D56" s="11"/>
      <c r="E56" s="11"/>
      <c r="F56" s="11"/>
    </row>
    <row r="57" spans="1:6" ht="12.75">
      <c r="A57" s="2"/>
      <c r="B57" s="23"/>
      <c r="C57" s="23"/>
      <c r="D57" s="2"/>
      <c r="E57" s="2"/>
      <c r="F57" s="2"/>
    </row>
    <row r="58" spans="1:6" ht="9.75" customHeight="1">
      <c r="A58" s="2"/>
      <c r="B58" s="23"/>
      <c r="C58" s="23"/>
      <c r="D58" s="2"/>
      <c r="E58" s="2"/>
      <c r="F58" s="2"/>
    </row>
    <row r="59" spans="1:6" ht="15">
      <c r="A59" s="12"/>
      <c r="B59" s="23"/>
      <c r="C59" s="23"/>
      <c r="D59" s="32"/>
      <c r="E59" s="32"/>
      <c r="F59" s="32"/>
    </row>
    <row r="60" spans="1:6" ht="12.75" customHeight="1">
      <c r="A60" s="12"/>
      <c r="B60" s="32"/>
      <c r="C60" s="32"/>
      <c r="D60" s="32"/>
      <c r="E60" s="32"/>
      <c r="F60" s="32"/>
    </row>
    <row r="61" spans="1:6" ht="12.75">
      <c r="A61" s="22"/>
      <c r="B61" s="28"/>
      <c r="C61" s="28"/>
      <c r="D61" s="34"/>
      <c r="E61" s="34"/>
      <c r="F61" s="28"/>
    </row>
    <row r="62" spans="1:6" ht="12.75">
      <c r="A62" s="22"/>
      <c r="B62" s="33"/>
      <c r="C62" s="33"/>
      <c r="D62" s="29"/>
      <c r="E62" s="29"/>
      <c r="F62" s="19"/>
    </row>
    <row r="63" spans="1:6" ht="12.75">
      <c r="A63" s="22"/>
      <c r="B63" s="30"/>
      <c r="C63" s="30"/>
      <c r="D63" s="27"/>
      <c r="E63" s="27"/>
      <c r="F63" s="30"/>
    </row>
    <row r="64" spans="1:6" ht="12.75">
      <c r="A64" s="22"/>
      <c r="B64" s="19"/>
      <c r="C64" s="19"/>
      <c r="D64" s="22"/>
      <c r="E64" s="22"/>
      <c r="F64" s="19"/>
    </row>
    <row r="65" spans="1:6" ht="12.75">
      <c r="A65" s="22"/>
      <c r="B65" s="19"/>
      <c r="C65" s="19"/>
      <c r="D65" s="22"/>
      <c r="E65" s="22"/>
      <c r="F65" s="19"/>
    </row>
    <row r="66" spans="1:6" ht="12.75">
      <c r="A66" s="22"/>
      <c r="B66" s="22"/>
      <c r="C66" s="22"/>
      <c r="D66" s="22"/>
      <c r="E66" s="22"/>
      <c r="F66" s="19"/>
    </row>
    <row r="67" spans="1:6" ht="12.75">
      <c r="A67" s="31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  <row r="69" spans="1:6" ht="12.75">
      <c r="A69" s="22"/>
      <c r="B69" s="22"/>
      <c r="C69" s="22"/>
      <c r="D69" s="22"/>
      <c r="E69" s="22"/>
      <c r="F69" s="22"/>
    </row>
    <row r="70" spans="1:6" ht="12.75">
      <c r="A70" s="22"/>
      <c r="B70" s="22"/>
      <c r="C70" s="22"/>
      <c r="D70" s="22"/>
      <c r="E70" s="22"/>
      <c r="F70" s="22"/>
    </row>
    <row r="71" ht="12.75">
      <c r="F71" s="22"/>
    </row>
    <row r="72" ht="12.75">
      <c r="F72" s="22"/>
    </row>
  </sheetData>
  <printOptions/>
  <pageMargins left="0.7874015748031497" right="0.7874015748031497" top="0.5511811023622047" bottom="0.984251968503937" header="0.5118110236220472" footer="0.5118110236220472"/>
  <pageSetup horizontalDpi="600" verticalDpi="600" orientation="portrait" paperSize="9" r:id="rId4"/>
  <headerFooter alignWithMargins="0">
    <oddFooter>&amp;C&amp;"Times New Roman,Normal\6 (6)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Larsson</dc:creator>
  <cp:keywords/>
  <dc:description/>
  <cp:lastModifiedBy>Håkan Gunnarsson</cp:lastModifiedBy>
  <cp:lastPrinted>2000-10-25T13:00:07Z</cp:lastPrinted>
  <dcterms:created xsi:type="dcterms:W3CDTF">1998-01-20T14:18:46Z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